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3.xml" ContentType="application/vnd.openxmlformats-officedocument.drawing+xml"/>
  <Override PartName="/xl/comments13.xml" ContentType="application/vnd.openxmlformats-officedocument.spreadsheetml.comments+xml"/>
  <Override PartName="/xl/drawings/drawing4.xml" ContentType="application/vnd.openxmlformats-officedocument.drawing+xml"/>
  <Override PartName="/xl/comments14.xml" ContentType="application/vnd.openxmlformats-officedocument.spreadsheetml.comments+xml"/>
  <Override PartName="/xl/drawings/drawing5.xml" ContentType="application/vnd.openxmlformats-officedocument.drawing+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drawings/drawing6.xml" ContentType="application/vnd.openxmlformats-officedocument.drawing+xml"/>
  <Override PartName="/xl/comments19.xml" ContentType="application/vnd.openxmlformats-officedocument.spreadsheetml.comments+xml"/>
  <Override PartName="/xl/drawings/drawing7.xml" ContentType="application/vnd.openxmlformats-officedocument.drawing+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C:\Users\00335851.USFQ\OneDrive - Universidad San Francisco de Quito\1. 2023\"/>
    </mc:Choice>
  </mc:AlternateContent>
  <xr:revisionPtr revIDLastSave="0" documentId="8_{BB91E84C-21B6-47EA-8DBF-404F906F7489}" xr6:coauthVersionLast="36" xr6:coauthVersionMax="36" xr10:uidLastSave="{00000000-0000-0000-0000-000000000000}"/>
  <bookViews>
    <workbookView xWindow="0" yWindow="0" windowWidth="24000" windowHeight="8925" tabRatio="726" xr2:uid="{09410A28-8A77-44A7-88BA-BFE4B1B077F9}"/>
  </bookViews>
  <sheets>
    <sheet name="Instrucciones" sheetId="1" r:id="rId1"/>
    <sheet name="Datos de Investigación" sheetId="2" r:id="rId2"/>
    <sheet name="Formulario de clasificación" sheetId="3" r:id="rId3"/>
    <sheet name="Protocolo" sheetId="5" r:id="rId4"/>
    <sheet name="Declaración de Responsabilidad" sheetId="6" r:id="rId5"/>
    <sheet name="No aplicación Consent.Informado" sheetId="7" r:id="rId6"/>
    <sheet name="Declaración de Interés Inst SR" sheetId="8" r:id="rId7"/>
    <sheet name="Instrumentos de la invest. SR" sheetId="9" r:id="rId8"/>
    <sheet name="Solicitud de Excención" sheetId="10" r:id="rId9"/>
    <sheet name="Hoja de vida" sheetId="39" r:id="rId10"/>
    <sheet name="Declaración de Resp. (O&amp;I)" sheetId="11" r:id="rId11"/>
    <sheet name="Compromiso de confidencialidad" sheetId="12" r:id="rId12"/>
    <sheet name="No aplicación Consent.Infor(IO)" sheetId="14" r:id="rId13"/>
    <sheet name="Declaración de Interés Inst." sheetId="15" r:id="rId14"/>
    <sheet name="Instrumentos de la invest." sheetId="16" r:id="rId15"/>
    <sheet name="Solicitud de Evaluación" sheetId="17" r:id="rId16"/>
    <sheet name="Hoja de vida." sheetId="40" r:id="rId17"/>
    <sheet name="Declaración Conflicto Interés" sheetId="41" r:id="rId18"/>
    <sheet name="Lista de Verificación SR" sheetId="18" state="hidden" r:id="rId19"/>
    <sheet name="Lista de Verificación Inv. Obs" sheetId="19" state="hidden" r:id="rId20"/>
    <sheet name="Lista de Verificación Inv. Int." sheetId="20" state="hidden" r:id="rId21"/>
    <sheet name="Notificación Recepción de Docs." sheetId="21" state="hidden" r:id="rId22"/>
    <sheet name="Evaluación" sheetId="22" state="hidden" r:id="rId23"/>
    <sheet name="Conflicto Interés Evaluadores" sheetId="23" state="hidden" r:id="rId24"/>
    <sheet name="Formato resp. a observaciones" sheetId="24" state="hidden" r:id="rId25"/>
    <sheet name="Carta de aprobación Excención" sheetId="25" state="hidden" r:id="rId26"/>
    <sheet name="Aprobación Riesgo Mínimo" sheetId="26" state="hidden" r:id="rId27"/>
    <sheet name="Aprobación RMM" sheetId="27" state="hidden" r:id="rId28"/>
    <sheet name="Seguimiento (Informe Inicial)" sheetId="28" state="hidden" r:id="rId29"/>
    <sheet name="Seguimiento (Informe Avance)" sheetId="29" state="hidden" r:id="rId30"/>
    <sheet name="Seguimiento (Informe Final)" sheetId="30" state="hidden" r:id="rId31"/>
    <sheet name="Solicitud Renovación de APROB." sheetId="31" state="hidden" r:id="rId32"/>
    <sheet name="Carta Renovación de Aprobación" sheetId="32" state="hidden" r:id="rId33"/>
    <sheet name="Solicitud Evaluación Enmiendas" sheetId="33" state="hidden" r:id="rId34"/>
    <sheet name="Carta aprobación de enmiendas" sheetId="34" state="hidden" r:id="rId35"/>
    <sheet name="Mod. Justificación de enmiendas" sheetId="35" state="hidden" r:id="rId36"/>
    <sheet name="Evaluación de Enmiendas" sheetId="36" state="hidden" r:id="rId37"/>
    <sheet name="Datos Listas Desplegables" sheetId="37" state="hidden" r:id="rId38"/>
    <sheet name="Datos Listas Desplegables (2)" sheetId="38" state="hidden" r:id="rId39"/>
  </sheets>
  <definedNames>
    <definedName name="_xlnm._FilterDatabase" localSheetId="22" hidden="1">Evaluación!$A$287:$I$295</definedName>
    <definedName name="_Hlk37864212" localSheetId="26">'Aprobación Riesgo Mínimo'!#REF!</definedName>
    <definedName name="_Hlk37864212" localSheetId="27">'Aprobación RMM'!#REF!</definedName>
    <definedName name="_Hlk37864212" localSheetId="34">'Carta aprobación de enmiendas'!#REF!</definedName>
    <definedName name="_Hlk37864212" localSheetId="25">'Carta de aprobación Excención'!#REF!</definedName>
    <definedName name="_Hlk37864212" localSheetId="32">'Carta Renovación de Aprobación'!#REF!</definedName>
    <definedName name="_Hlk37864212" localSheetId="11">'Compromiso de confidencialidad'!#REF!</definedName>
    <definedName name="_Hlk37864212" localSheetId="23">'Conflicto Interés Evaluadores'!#REF!</definedName>
    <definedName name="_Hlk37864212" localSheetId="1">'Datos de Investigación'!#REF!</definedName>
    <definedName name="_Hlk37864212" localSheetId="17">'Declaración Conflicto Interés'!#REF!</definedName>
    <definedName name="_Hlk37864212" localSheetId="6">'Declaración de Interés Inst SR'!#REF!</definedName>
    <definedName name="_Hlk37864212" localSheetId="13">'Declaración de Interés Inst.'!#REF!</definedName>
    <definedName name="_Hlk37864212" localSheetId="10">'Declaración de Resp. (O&amp;I)'!#REF!</definedName>
    <definedName name="_Hlk37864212" localSheetId="4">'Declaración de Responsabilidad'!#REF!</definedName>
    <definedName name="_Hlk37864212" localSheetId="22">Evaluación!#REF!</definedName>
    <definedName name="_Hlk37864212" localSheetId="36">'Evaluación de Enmiendas'!#REF!</definedName>
    <definedName name="_Hlk37864212" localSheetId="24">'Formato resp. a observaciones'!#REF!</definedName>
    <definedName name="_Hlk37864212" localSheetId="9">'Hoja de vida'!#REF!</definedName>
    <definedName name="_Hlk37864212" localSheetId="16">'Hoja de vida.'!#REF!</definedName>
    <definedName name="_Hlk37864212" localSheetId="0">Instrucciones!#REF!</definedName>
    <definedName name="_Hlk37864212" localSheetId="14">'Instrumentos de la invest.'!#REF!</definedName>
    <definedName name="_Hlk37864212" localSheetId="7">'Instrumentos de la invest. SR'!#REF!</definedName>
    <definedName name="_Hlk37864212" localSheetId="20">'Lista de Verificación Inv. Int.'!#REF!</definedName>
    <definedName name="_Hlk37864212" localSheetId="19">'Lista de Verificación Inv. Obs'!#REF!</definedName>
    <definedName name="_Hlk37864212" localSheetId="18">'Lista de Verificación SR'!#REF!</definedName>
    <definedName name="_Hlk37864212" localSheetId="35">'Mod. Justificación de enmiendas'!#REF!</definedName>
    <definedName name="_Hlk37864212" localSheetId="12">'No aplicación Consent.Infor(IO)'!#REF!</definedName>
    <definedName name="_Hlk37864212" localSheetId="5">'No aplicación Consent.Informado'!#REF!</definedName>
    <definedName name="_Hlk37864212" localSheetId="21">'Notificación Recepción de Docs.'!#REF!</definedName>
    <definedName name="_Hlk37864212" localSheetId="3">Protocolo!$B$7</definedName>
    <definedName name="_Hlk37864212" localSheetId="29">'Seguimiento (Informe Avance)'!#REF!</definedName>
    <definedName name="_Hlk37864212" localSheetId="30">'Seguimiento (Informe Final)'!#REF!</definedName>
    <definedName name="_Hlk37864212" localSheetId="28">'Seguimiento (Informe Inicial)'!#REF!</definedName>
    <definedName name="_Hlk37864212" localSheetId="15">'Solicitud de Evaluación'!#REF!</definedName>
    <definedName name="_Hlk37864212" localSheetId="8">'Solicitud de Excención'!#REF!</definedName>
    <definedName name="_Hlk37864212" localSheetId="33">'Solicitud Evaluación Enmiendas'!#REF!</definedName>
    <definedName name="_Hlk37864212" localSheetId="31">'Solicitud Renovación de APROB.'!#REF!</definedName>
    <definedName name="_xlnm.Extract" localSheetId="22">Evaluación!#REF!</definedName>
    <definedName name="_xlnm.Print_Area" localSheetId="26">'Aprobación Riesgo Mínimo'!$A$1:$J$79</definedName>
    <definedName name="_xlnm.Print_Area" localSheetId="27">'Aprobación RMM'!$A$1:$J$83</definedName>
    <definedName name="_xlnm.Print_Area" localSheetId="34">'Carta aprobación de enmiendas'!$A$1:$J$46</definedName>
    <definedName name="_xlnm.Print_Area" localSheetId="25">'Carta de aprobación Excención'!$A$1:$J$72</definedName>
    <definedName name="_xlnm.Print_Area" localSheetId="32">'Carta Renovación de Aprobación'!$A$1:$J$33</definedName>
    <definedName name="_xlnm.Print_Area" localSheetId="11">'Compromiso de confidencialidad'!$A$1:$J$40</definedName>
    <definedName name="_xlnm.Print_Area" localSheetId="23">'Conflicto Interés Evaluadores'!$A$1:$J$37</definedName>
    <definedName name="_xlnm.Print_Area" localSheetId="1">'Datos de Investigación'!$B$1:$C$26</definedName>
    <definedName name="_xlnm.Print_Area" localSheetId="6">'Declaración de Interés Inst SR'!$A$2:$J$34</definedName>
    <definedName name="_xlnm.Print_Area" localSheetId="13">'Declaración de Interés Inst.'!$A$2:$J$34</definedName>
    <definedName name="_xlnm.Print_Area" localSheetId="10">'Declaración de Resp. (O&amp;I)'!$A$1:$J$57</definedName>
    <definedName name="_xlnm.Print_Area" localSheetId="4">'Declaración de Responsabilidad'!$A$1:$J$17</definedName>
    <definedName name="_xlnm.Print_Area" localSheetId="24">'Formato resp. a observaciones'!$A$1:$J$23</definedName>
    <definedName name="_xlnm.Print_Area" localSheetId="2">'Formulario de clasificación'!$B$4:$J$72</definedName>
    <definedName name="_xlnm.Print_Area" localSheetId="14">'Instrumentos de la invest.'!$A$2:$J$27</definedName>
    <definedName name="_xlnm.Print_Area" localSheetId="7">'Instrumentos de la invest. SR'!$A$2:$J$27</definedName>
    <definedName name="_xlnm.Print_Area" localSheetId="20">'Lista de Verificación Inv. Int.'!$A$1:$J$37</definedName>
    <definedName name="_xlnm.Print_Area" localSheetId="19">'Lista de Verificación Inv. Obs'!$A$1:$J$37</definedName>
    <definedName name="_xlnm.Print_Area" localSheetId="18">'Lista de Verificación SR'!$A$1:$J$34</definedName>
    <definedName name="_xlnm.Print_Area" localSheetId="35">'Mod. Justificación de enmiendas'!$A$1:$H$100</definedName>
    <definedName name="_xlnm.Print_Area" localSheetId="12">'No aplicación Consent.Infor(IO)'!$A$2:$J$37</definedName>
    <definedName name="_xlnm.Print_Area" localSheetId="5">'No aplicación Consent.Informado'!$A$2:$J$36</definedName>
    <definedName name="_xlnm.Print_Area" localSheetId="21">'Notificación Recepción de Docs.'!$A$1:$J$56</definedName>
    <definedName name="_xlnm.Print_Area" localSheetId="3">Protocolo!$B$2:$K$207</definedName>
    <definedName name="_xlnm.Print_Area" localSheetId="29">'Seguimiento (Informe Avance)'!$A$1:$H$213</definedName>
    <definedName name="_xlnm.Print_Area" localSheetId="30">'Seguimiento (Informe Final)'!$A$1:$H$198</definedName>
    <definedName name="_xlnm.Print_Area" localSheetId="28">'Seguimiento (Informe Inicial)'!$A$1:$H$96</definedName>
    <definedName name="_xlnm.Print_Area" localSheetId="15">'Solicitud de Evaluación'!$A$2:$J$36</definedName>
    <definedName name="_xlnm.Print_Area" localSheetId="8">'Solicitud de Excención'!$A$2:$J$39</definedName>
    <definedName name="_xlnm.Print_Area" localSheetId="33">'Solicitud Evaluación Enmiendas'!$A$1:$J$28</definedName>
    <definedName name="_xlnm.Print_Area" localSheetId="31">'Solicitud Renovación de APROB.'!$A$1:$H$79</definedName>
    <definedName name="Z_F18DF457_81A8_4440_941F_29A6E090E356_.wvu.Cols" localSheetId="1" hidden="1">'Datos de Investigación'!$A:$A</definedName>
    <definedName name="Z_F18DF457_81A8_4440_941F_29A6E090E356_.wvu.Cols" localSheetId="2" hidden="1">'Formulario de clasificación'!$I:$K</definedName>
    <definedName name="Z_F18DF457_81A8_4440_941F_29A6E090E356_.wvu.FilterData" localSheetId="22" hidden="1">Evaluación!$A$287:$I$295</definedName>
    <definedName name="Z_F18DF457_81A8_4440_941F_29A6E090E356_.wvu.PrintArea" localSheetId="26" hidden="1">'Aprobación Riesgo Mínimo'!$A$1:$J$79</definedName>
    <definedName name="Z_F18DF457_81A8_4440_941F_29A6E090E356_.wvu.PrintArea" localSheetId="27" hidden="1">'Aprobación RMM'!$A$1:$J$83</definedName>
    <definedName name="Z_F18DF457_81A8_4440_941F_29A6E090E356_.wvu.PrintArea" localSheetId="34" hidden="1">'Carta aprobación de enmiendas'!$A$1:$J$46</definedName>
    <definedName name="Z_F18DF457_81A8_4440_941F_29A6E090E356_.wvu.PrintArea" localSheetId="25" hidden="1">'Carta de aprobación Excención'!$A$1:$J$72</definedName>
    <definedName name="Z_F18DF457_81A8_4440_941F_29A6E090E356_.wvu.PrintArea" localSheetId="32" hidden="1">'Carta Renovación de Aprobación'!$A$1:$J$33</definedName>
    <definedName name="Z_F18DF457_81A8_4440_941F_29A6E090E356_.wvu.PrintArea" localSheetId="11" hidden="1">'Compromiso de confidencialidad'!$A$1:$J$40</definedName>
    <definedName name="Z_F18DF457_81A8_4440_941F_29A6E090E356_.wvu.PrintArea" localSheetId="23" hidden="1">'Conflicto Interés Evaluadores'!$A$1:$J$37</definedName>
    <definedName name="Z_F18DF457_81A8_4440_941F_29A6E090E356_.wvu.PrintArea" localSheetId="1" hidden="1">'Datos de Investigación'!$B$1:$C$25</definedName>
    <definedName name="Z_F18DF457_81A8_4440_941F_29A6E090E356_.wvu.PrintArea" localSheetId="6" hidden="1">'Declaración de Interés Inst SR'!$A$2:$J$34</definedName>
    <definedName name="Z_F18DF457_81A8_4440_941F_29A6E090E356_.wvu.PrintArea" localSheetId="13" hidden="1">'Declaración de Interés Inst.'!$A$2:$J$34</definedName>
    <definedName name="Z_F18DF457_81A8_4440_941F_29A6E090E356_.wvu.PrintArea" localSheetId="10" hidden="1">'Declaración de Resp. (O&amp;I)'!$A$1:$J$57</definedName>
    <definedName name="Z_F18DF457_81A8_4440_941F_29A6E090E356_.wvu.PrintArea" localSheetId="4" hidden="1">'Declaración de Responsabilidad'!$A$1:$J$17</definedName>
    <definedName name="Z_F18DF457_81A8_4440_941F_29A6E090E356_.wvu.PrintArea" localSheetId="24" hidden="1">'Formato resp. a observaciones'!$A$1:$J$23</definedName>
    <definedName name="Z_F18DF457_81A8_4440_941F_29A6E090E356_.wvu.PrintArea" localSheetId="2" hidden="1">'Formulario de clasificación'!$B$2:$J$72</definedName>
    <definedName name="Z_F18DF457_81A8_4440_941F_29A6E090E356_.wvu.PrintArea" localSheetId="14" hidden="1">'Instrumentos de la invest.'!$A$2:$J$27</definedName>
    <definedName name="Z_F18DF457_81A8_4440_941F_29A6E090E356_.wvu.PrintArea" localSheetId="7" hidden="1">'Instrumentos de la invest. SR'!$A$2:$J$27</definedName>
    <definedName name="Z_F18DF457_81A8_4440_941F_29A6E090E356_.wvu.PrintArea" localSheetId="20" hidden="1">'Lista de Verificación Inv. Int.'!$A$1:$J$37</definedName>
    <definedName name="Z_F18DF457_81A8_4440_941F_29A6E090E356_.wvu.PrintArea" localSheetId="19" hidden="1">'Lista de Verificación Inv. Obs'!$A$1:$J$37</definedName>
    <definedName name="Z_F18DF457_81A8_4440_941F_29A6E090E356_.wvu.PrintArea" localSheetId="18" hidden="1">'Lista de Verificación SR'!$A$1:$J$34</definedName>
    <definedName name="Z_F18DF457_81A8_4440_941F_29A6E090E356_.wvu.PrintArea" localSheetId="35" hidden="1">'Mod. Justificación de enmiendas'!$A$1:$H$100</definedName>
    <definedName name="Z_F18DF457_81A8_4440_941F_29A6E090E356_.wvu.PrintArea" localSheetId="12" hidden="1">'No aplicación Consent.Infor(IO)'!$A$2:$J$37</definedName>
    <definedName name="Z_F18DF457_81A8_4440_941F_29A6E090E356_.wvu.PrintArea" localSheetId="5" hidden="1">'No aplicación Consent.Informado'!$A$2:$J$37</definedName>
    <definedName name="Z_F18DF457_81A8_4440_941F_29A6E090E356_.wvu.PrintArea" localSheetId="21" hidden="1">'Notificación Recepción de Docs.'!$A$1:$J$56</definedName>
    <definedName name="Z_F18DF457_81A8_4440_941F_29A6E090E356_.wvu.PrintArea" localSheetId="3" hidden="1">Protocolo!$B$2:$K$207</definedName>
    <definedName name="Z_F18DF457_81A8_4440_941F_29A6E090E356_.wvu.PrintArea" localSheetId="29" hidden="1">'Seguimiento (Informe Avance)'!$A$1:$H$213</definedName>
    <definedName name="Z_F18DF457_81A8_4440_941F_29A6E090E356_.wvu.PrintArea" localSheetId="30" hidden="1">'Seguimiento (Informe Final)'!$A$1:$H$198</definedName>
    <definedName name="Z_F18DF457_81A8_4440_941F_29A6E090E356_.wvu.PrintArea" localSheetId="28" hidden="1">'Seguimiento (Informe Inicial)'!$A$1:$H$96</definedName>
    <definedName name="Z_F18DF457_81A8_4440_941F_29A6E090E356_.wvu.PrintArea" localSheetId="15" hidden="1">'Solicitud de Evaluación'!$A$2:$J$36</definedName>
    <definedName name="Z_F18DF457_81A8_4440_941F_29A6E090E356_.wvu.PrintArea" localSheetId="8" hidden="1">'Solicitud de Excención'!$A$2:$J$39</definedName>
    <definedName name="Z_F18DF457_81A8_4440_941F_29A6E090E356_.wvu.PrintArea" localSheetId="33" hidden="1">'Solicitud Evaluación Enmiendas'!$A$1:$J$28</definedName>
    <definedName name="Z_F18DF457_81A8_4440_941F_29A6E090E356_.wvu.PrintArea" localSheetId="31" hidden="1">'Solicitud Renovación de APROB.'!$A$1:$H$79</definedName>
  </definedNames>
  <calcPr calcId="191029"/>
  <customWorkbookViews>
    <customWorkbookView name="Ángel David Aguirre Vela - Vista personalizada" guid="{F18DF457-81A8-4440-941F-29A6E090E356}" mergeInterval="0" personalView="1" maximized="1" xWindow="-9" yWindow="-9" windowWidth="1938" windowHeight="1038" tabRatio="726" activeSheetId="17"/>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 i="3" l="1"/>
  <c r="H3" i="3"/>
  <c r="C6" i="2"/>
  <c r="B28" i="2" s="1"/>
  <c r="K26" i="41" l="1"/>
  <c r="U26" i="41"/>
  <c r="AE26" i="41"/>
  <c r="AO26" i="41"/>
  <c r="AY26" i="41"/>
  <c r="A26" i="41"/>
  <c r="A8" i="31"/>
  <c r="A42" i="24"/>
  <c r="BS42" i="23"/>
  <c r="BS36" i="23"/>
  <c r="BI42" i="23"/>
  <c r="BI36" i="23"/>
  <c r="AY42" i="23"/>
  <c r="AY36" i="23"/>
  <c r="BS52" i="23"/>
  <c r="BS46" i="23"/>
  <c r="BV19" i="23"/>
  <c r="BZ17" i="23"/>
  <c r="BV17" i="23"/>
  <c r="BT17" i="23"/>
  <c r="BZ16" i="23"/>
  <c r="BV16" i="23"/>
  <c r="BT16" i="23"/>
  <c r="BZ15" i="23"/>
  <c r="BV15" i="23"/>
  <c r="BT15" i="23"/>
  <c r="BZ14" i="23"/>
  <c r="BV14" i="23"/>
  <c r="BT14" i="23"/>
  <c r="BY10" i="23"/>
  <c r="BW10" i="23"/>
  <c r="BU10" i="23"/>
  <c r="BS10" i="23"/>
  <c r="BV4" i="23"/>
  <c r="BV3" i="23"/>
  <c r="BI52" i="23"/>
  <c r="BI46" i="23"/>
  <c r="BL19" i="23"/>
  <c r="BP17" i="23"/>
  <c r="BL17" i="23"/>
  <c r="BJ17" i="23"/>
  <c r="BP16" i="23"/>
  <c r="BL16" i="23"/>
  <c r="BJ16" i="23"/>
  <c r="BP15" i="23"/>
  <c r="BL15" i="23"/>
  <c r="BJ15" i="23"/>
  <c r="BP14" i="23"/>
  <c r="BL14" i="23"/>
  <c r="BJ14" i="23"/>
  <c r="BO10" i="23"/>
  <c r="BM10" i="23"/>
  <c r="BK10" i="23"/>
  <c r="BI10" i="23"/>
  <c r="BL4" i="23"/>
  <c r="BL3" i="23"/>
  <c r="AY52" i="23"/>
  <c r="AY46" i="23"/>
  <c r="BB19" i="23"/>
  <c r="BF17" i="23"/>
  <c r="BB17" i="23"/>
  <c r="AZ17" i="23"/>
  <c r="BF16" i="23"/>
  <c r="BB16" i="23"/>
  <c r="AZ16" i="23"/>
  <c r="BF15" i="23"/>
  <c r="BB15" i="23"/>
  <c r="AZ15" i="23"/>
  <c r="BF14" i="23"/>
  <c r="BB14" i="23"/>
  <c r="AZ14" i="23"/>
  <c r="BE10" i="23"/>
  <c r="BC10" i="23"/>
  <c r="BA10" i="23"/>
  <c r="AY10" i="23"/>
  <c r="BB4" i="23"/>
  <c r="BB3" i="23"/>
  <c r="AO42" i="23"/>
  <c r="AO36" i="23"/>
  <c r="AE42" i="23"/>
  <c r="AE36" i="23"/>
  <c r="U42" i="23"/>
  <c r="U36" i="23"/>
  <c r="K42" i="23"/>
  <c r="K36" i="23"/>
  <c r="A36" i="23"/>
  <c r="A42" i="23"/>
  <c r="J3" i="5"/>
  <c r="I2" i="6"/>
  <c r="I3" i="7"/>
  <c r="I3" i="8"/>
  <c r="I3" i="9"/>
  <c r="I4" i="10"/>
  <c r="I2" i="11"/>
  <c r="I2" i="12"/>
  <c r="I3" i="14"/>
  <c r="I3" i="15"/>
  <c r="I3" i="16"/>
  <c r="I3" i="17"/>
  <c r="I3" i="41"/>
  <c r="I2" i="18"/>
  <c r="I2" i="19"/>
  <c r="I2" i="20"/>
  <c r="I2" i="21"/>
  <c r="F2" i="22"/>
  <c r="H2" i="25"/>
  <c r="H2" i="26"/>
  <c r="I2" i="27"/>
  <c r="H1" i="28"/>
  <c r="H1" i="29"/>
  <c r="H3" i="20"/>
  <c r="H3" i="19"/>
  <c r="I2" i="34" l="1"/>
  <c r="I2" i="32"/>
  <c r="H1" i="22"/>
  <c r="S3" i="41"/>
  <c r="I2" i="41"/>
  <c r="S2" i="41" s="1"/>
  <c r="I2" i="16"/>
  <c r="F4" i="3"/>
  <c r="I4" i="27" l="1"/>
  <c r="I4" i="26"/>
  <c r="I4" i="25"/>
  <c r="G3" i="22"/>
  <c r="H4" i="41"/>
  <c r="R4" i="41" s="1"/>
  <c r="G4" i="17"/>
  <c r="H4" i="16"/>
  <c r="H4" i="15"/>
  <c r="G4" i="14"/>
  <c r="H3" i="12"/>
  <c r="H3" i="11"/>
  <c r="G5" i="10"/>
  <c r="H4" i="9"/>
  <c r="H4" i="7"/>
  <c r="H4" i="8"/>
  <c r="H3" i="6"/>
  <c r="I4" i="5"/>
  <c r="J2" i="5" l="1"/>
  <c r="A7" i="39"/>
  <c r="C53" i="5"/>
  <c r="A25" i="36"/>
  <c r="E25" i="36"/>
  <c r="A26" i="36"/>
  <c r="A32" i="36"/>
  <c r="E32" i="36"/>
  <c r="A33" i="36"/>
  <c r="A38" i="36"/>
  <c r="E38" i="36"/>
  <c r="A39" i="36"/>
  <c r="A45" i="36"/>
  <c r="E45" i="36"/>
  <c r="A46" i="36"/>
  <c r="A52" i="36"/>
  <c r="E52" i="36"/>
  <c r="A53" i="36"/>
  <c r="A59" i="36"/>
  <c r="E59" i="36"/>
  <c r="A60" i="36"/>
  <c r="AZ50" i="41"/>
  <c r="BA49" i="41"/>
  <c r="AY48" i="41"/>
  <c r="AP50" i="41"/>
  <c r="AQ49" i="41"/>
  <c r="AO48" i="41"/>
  <c r="AF50" i="41"/>
  <c r="AG49" i="41"/>
  <c r="AE48" i="41"/>
  <c r="V50" i="41"/>
  <c r="W49" i="41"/>
  <c r="U48" i="41"/>
  <c r="L50" i="41"/>
  <c r="M49" i="41"/>
  <c r="K48" i="41"/>
  <c r="AY34" i="41"/>
  <c r="AO34" i="41"/>
  <c r="AE34" i="41"/>
  <c r="U34" i="41"/>
  <c r="A34" i="41"/>
  <c r="K34" i="41"/>
  <c r="B50" i="41"/>
  <c r="A48" i="41"/>
  <c r="A47" i="41"/>
  <c r="C49" i="41"/>
  <c r="AY47" i="41"/>
  <c r="AO47" i="41"/>
  <c r="AE47" i="41"/>
  <c r="U47" i="41"/>
  <c r="K47" i="41"/>
  <c r="G74" i="40"/>
  <c r="BB8" i="41"/>
  <c r="AR8" i="41"/>
  <c r="AH8" i="41"/>
  <c r="X8" i="41"/>
  <c r="N8" i="41"/>
  <c r="D8" i="41"/>
  <c r="AB4" i="41"/>
  <c r="AL4" i="41" s="1"/>
  <c r="AV4" i="41" s="1"/>
  <c r="BF4" i="41" s="1"/>
  <c r="AC3" i="41"/>
  <c r="AM3" i="41" s="1"/>
  <c r="AW3" i="41" s="1"/>
  <c r="BG3" i="41" s="1"/>
  <c r="AC2" i="41"/>
  <c r="AM2" i="41" s="1"/>
  <c r="AW2" i="41" s="1"/>
  <c r="BG2" i="41" s="1"/>
  <c r="G30" i="16"/>
  <c r="G39" i="17"/>
  <c r="AQ13" i="40"/>
  <c r="AG13" i="40"/>
  <c r="W13" i="40"/>
  <c r="M13" i="40"/>
  <c r="C13" i="40"/>
  <c r="AQ12" i="40"/>
  <c r="AG12" i="40"/>
  <c r="W12" i="40"/>
  <c r="M12" i="40"/>
  <c r="C12" i="40"/>
  <c r="C11" i="40"/>
  <c r="AQ10" i="40"/>
  <c r="AG10" i="40"/>
  <c r="W10" i="40"/>
  <c r="M10" i="40"/>
  <c r="C10" i="40"/>
  <c r="AO7" i="40"/>
  <c r="AE7" i="40"/>
  <c r="U7" i="40"/>
  <c r="K7" i="40"/>
  <c r="A7" i="40"/>
  <c r="C13" i="39"/>
  <c r="C12" i="39"/>
  <c r="C11" i="39"/>
  <c r="C10" i="39"/>
  <c r="AQ13" i="39"/>
  <c r="AQ12" i="39"/>
  <c r="AG13" i="39"/>
  <c r="AG12" i="39"/>
  <c r="W13" i="39"/>
  <c r="W12" i="39"/>
  <c r="M13" i="39"/>
  <c r="M12" i="39"/>
  <c r="AQ10" i="39"/>
  <c r="AG10" i="39"/>
  <c r="W10" i="39"/>
  <c r="M10" i="39"/>
  <c r="AO7" i="39"/>
  <c r="AE7" i="39"/>
  <c r="U7" i="39"/>
  <c r="K7" i="39"/>
  <c r="G53" i="5"/>
  <c r="F42" i="10"/>
  <c r="BL13" i="23" l="1"/>
  <c r="BV13" i="23"/>
  <c r="BB13" i="23"/>
  <c r="BF13" i="23"/>
  <c r="BP13" i="23"/>
  <c r="BZ13" i="23"/>
  <c r="F148" i="5"/>
  <c r="G43" i="12"/>
  <c r="I1" i="20" l="1"/>
  <c r="I1" i="19"/>
  <c r="I1" i="18"/>
  <c r="G3" i="18"/>
  <c r="I2" i="17"/>
  <c r="I2" i="15"/>
  <c r="I2" i="14"/>
  <c r="I1" i="12"/>
  <c r="I1" i="11"/>
  <c r="I3" i="10"/>
  <c r="J53" i="5"/>
  <c r="H53" i="5"/>
  <c r="E53" i="5"/>
  <c r="B53" i="5"/>
  <c r="BT13" i="23" l="1"/>
  <c r="BJ13" i="23"/>
  <c r="AZ13" i="23"/>
  <c r="A9" i="12"/>
  <c r="I2" i="9"/>
  <c r="I2" i="8"/>
  <c r="I2" i="7"/>
  <c r="I1" i="6"/>
  <c r="D114" i="5"/>
  <c r="G30" i="5"/>
  <c r="B53" i="3" l="1"/>
  <c r="K12" i="5" l="1"/>
  <c r="I4" i="21" l="1"/>
  <c r="AO52" i="23" l="1"/>
  <c r="AO46" i="23"/>
  <c r="AR19" i="23"/>
  <c r="AV17" i="23"/>
  <c r="AR17" i="23"/>
  <c r="AP17" i="23"/>
  <c r="AV16" i="23"/>
  <c r="AR16" i="23"/>
  <c r="AP16" i="23"/>
  <c r="AV15" i="23"/>
  <c r="AR15" i="23"/>
  <c r="AP15" i="23"/>
  <c r="AV14" i="23"/>
  <c r="AR14" i="23"/>
  <c r="AP14" i="23"/>
  <c r="AV13" i="23"/>
  <c r="AR13" i="23"/>
  <c r="AP13" i="23"/>
  <c r="AU10" i="23"/>
  <c r="AS10" i="23"/>
  <c r="AQ10" i="23"/>
  <c r="AO10" i="23"/>
  <c r="AR4" i="23"/>
  <c r="AR3" i="23"/>
  <c r="AE52" i="23"/>
  <c r="AE46" i="23"/>
  <c r="AH19" i="23"/>
  <c r="AL17" i="23"/>
  <c r="AH17" i="23"/>
  <c r="AF17" i="23"/>
  <c r="AL16" i="23"/>
  <c r="AH16" i="23"/>
  <c r="AF16" i="23"/>
  <c r="AL15" i="23"/>
  <c r="AH15" i="23"/>
  <c r="AF15" i="23"/>
  <c r="AL14" i="23"/>
  <c r="AH14" i="23"/>
  <c r="AF14" i="23"/>
  <c r="AL13" i="23"/>
  <c r="AH13" i="23"/>
  <c r="AF13" i="23"/>
  <c r="AK10" i="23"/>
  <c r="AI10" i="23"/>
  <c r="AG10" i="23"/>
  <c r="AE10" i="23"/>
  <c r="AH4" i="23"/>
  <c r="AH3" i="23"/>
  <c r="U52" i="23"/>
  <c r="U46" i="23"/>
  <c r="X19" i="23"/>
  <c r="AB17" i="23"/>
  <c r="X17" i="23"/>
  <c r="V17" i="23"/>
  <c r="AB16" i="23"/>
  <c r="X16" i="23"/>
  <c r="V16" i="23"/>
  <c r="AB15" i="23"/>
  <c r="X15" i="23"/>
  <c r="V15" i="23"/>
  <c r="AB14" i="23"/>
  <c r="X14" i="23"/>
  <c r="V14" i="23"/>
  <c r="AB13" i="23"/>
  <c r="X13" i="23"/>
  <c r="V13" i="23"/>
  <c r="AA10" i="23"/>
  <c r="Y10" i="23"/>
  <c r="W10" i="23"/>
  <c r="U10" i="23"/>
  <c r="X4" i="23"/>
  <c r="X3" i="23"/>
  <c r="K52" i="23"/>
  <c r="K46" i="23"/>
  <c r="N19" i="23"/>
  <c r="R17" i="23"/>
  <c r="N17" i="23"/>
  <c r="L17" i="23"/>
  <c r="R16" i="23"/>
  <c r="N16" i="23"/>
  <c r="L16" i="23"/>
  <c r="R15" i="23"/>
  <c r="N15" i="23"/>
  <c r="L15" i="23"/>
  <c r="R14" i="23"/>
  <c r="N14" i="23"/>
  <c r="L14" i="23"/>
  <c r="R13" i="23"/>
  <c r="N13" i="23"/>
  <c r="L13" i="23"/>
  <c r="Q10" i="23"/>
  <c r="O10" i="23"/>
  <c r="M10" i="23"/>
  <c r="K10" i="23"/>
  <c r="N4" i="23"/>
  <c r="N3" i="23"/>
  <c r="F2" i="35" l="1"/>
  <c r="F23" i="35"/>
  <c r="D23" i="35"/>
  <c r="D21" i="35"/>
  <c r="I4" i="34"/>
  <c r="H2" i="33"/>
  <c r="A5" i="33"/>
  <c r="I4" i="32"/>
  <c r="F2" i="31"/>
  <c r="F30" i="31"/>
  <c r="D30" i="31"/>
  <c r="D28" i="31"/>
  <c r="I29" i="20"/>
  <c r="I28" i="20"/>
  <c r="I27" i="20"/>
  <c r="I26" i="20"/>
  <c r="I25" i="20"/>
  <c r="I24" i="20"/>
  <c r="I23" i="20"/>
  <c r="I22" i="20"/>
  <c r="I21" i="20"/>
  <c r="G29" i="20"/>
  <c r="G28" i="20"/>
  <c r="G27" i="20"/>
  <c r="G26" i="20"/>
  <c r="G25" i="20"/>
  <c r="G24" i="20"/>
  <c r="G23" i="20"/>
  <c r="G22" i="20"/>
  <c r="G21" i="20"/>
  <c r="F29" i="20"/>
  <c r="F28" i="20"/>
  <c r="F27" i="20"/>
  <c r="F26" i="20"/>
  <c r="F25" i="20"/>
  <c r="F24" i="20"/>
  <c r="F23" i="20"/>
  <c r="F22" i="20"/>
  <c r="F21" i="20"/>
  <c r="I30" i="19"/>
  <c r="I29" i="19"/>
  <c r="I28" i="19"/>
  <c r="I27" i="19"/>
  <c r="I26" i="19"/>
  <c r="I25" i="19"/>
  <c r="I24" i="19"/>
  <c r="I23" i="19"/>
  <c r="G30" i="19"/>
  <c r="G29" i="19"/>
  <c r="G28" i="19"/>
  <c r="G27" i="19"/>
  <c r="G26" i="19"/>
  <c r="G25" i="19"/>
  <c r="G24" i="19"/>
  <c r="G23" i="19"/>
  <c r="F30" i="19"/>
  <c r="F29" i="19"/>
  <c r="F28" i="19"/>
  <c r="F27" i="19"/>
  <c r="F26" i="19"/>
  <c r="F25" i="19"/>
  <c r="F24" i="19"/>
  <c r="F23" i="19"/>
  <c r="I22" i="19"/>
  <c r="G22" i="19"/>
  <c r="F22" i="19"/>
  <c r="I27" i="18"/>
  <c r="I26" i="18"/>
  <c r="I25" i="18"/>
  <c r="I24" i="18"/>
  <c r="I23" i="18"/>
  <c r="I22" i="18"/>
  <c r="G27" i="18"/>
  <c r="G26" i="18"/>
  <c r="G25" i="18"/>
  <c r="G24" i="18"/>
  <c r="G23" i="18"/>
  <c r="G22" i="18"/>
  <c r="F27" i="18"/>
  <c r="F26" i="18"/>
  <c r="F25" i="18"/>
  <c r="F24" i="18"/>
  <c r="F23" i="18"/>
  <c r="F22" i="18"/>
  <c r="G139" i="29" l="1"/>
  <c r="G138" i="29"/>
  <c r="E139" i="29"/>
  <c r="E138" i="29"/>
  <c r="D59" i="30"/>
  <c r="D59" i="29"/>
  <c r="D58" i="30"/>
  <c r="D58" i="29"/>
  <c r="D46" i="28"/>
  <c r="D45" i="28"/>
  <c r="H23" i="28"/>
  <c r="A19" i="28"/>
  <c r="J37" i="25"/>
  <c r="J36" i="25"/>
  <c r="J35" i="25"/>
  <c r="J34" i="25"/>
  <c r="J33" i="25"/>
  <c r="J32" i="25"/>
  <c r="I37" i="25"/>
  <c r="I36" i="25"/>
  <c r="I35" i="25"/>
  <c r="I34" i="25"/>
  <c r="I33" i="25"/>
  <c r="I32" i="25"/>
  <c r="G37" i="25"/>
  <c r="G36" i="25"/>
  <c r="G35" i="25"/>
  <c r="G34" i="25"/>
  <c r="G33" i="25"/>
  <c r="G32" i="25"/>
  <c r="G31" i="25"/>
  <c r="I31" i="25"/>
  <c r="J31" i="25"/>
  <c r="B32" i="25"/>
  <c r="B33" i="25"/>
  <c r="B34" i="25"/>
  <c r="B35" i="25"/>
  <c r="B36" i="25"/>
  <c r="B37" i="25"/>
  <c r="B31" i="25"/>
  <c r="D19" i="23"/>
  <c r="A10" i="32" l="1"/>
  <c r="A10" i="34"/>
  <c r="A5" i="34"/>
  <c r="A5" i="32"/>
  <c r="B45" i="24"/>
  <c r="C44" i="24"/>
  <c r="A43" i="24"/>
  <c r="G10" i="23"/>
  <c r="E10" i="23"/>
  <c r="C10" i="23"/>
  <c r="A10" i="23"/>
  <c r="G10" i="24"/>
  <c r="E10" i="24"/>
  <c r="C10" i="24"/>
  <c r="A10" i="24"/>
  <c r="D5" i="24"/>
  <c r="G19" i="24"/>
  <c r="E19" i="24"/>
  <c r="A34" i="24"/>
  <c r="H17" i="24"/>
  <c r="D17" i="24"/>
  <c r="B17" i="24"/>
  <c r="H16" i="24"/>
  <c r="D16" i="24"/>
  <c r="B16" i="24"/>
  <c r="H15" i="24"/>
  <c r="D15" i="24"/>
  <c r="B15" i="24"/>
  <c r="H14" i="24"/>
  <c r="D14" i="24"/>
  <c r="B14" i="24"/>
  <c r="H13" i="24"/>
  <c r="D13" i="24"/>
  <c r="B13" i="24"/>
  <c r="D4" i="24"/>
  <c r="D3" i="24"/>
  <c r="H1" i="36" l="1"/>
  <c r="F2" i="36"/>
  <c r="E73" i="36" l="1"/>
  <c r="A74" i="36"/>
  <c r="A73" i="36"/>
  <c r="E66" i="36"/>
  <c r="A66" i="36"/>
  <c r="A67" i="36"/>
  <c r="G14" i="22" l="1"/>
  <c r="E14" i="22"/>
  <c r="C14" i="22"/>
  <c r="A14" i="22"/>
  <c r="C8" i="22"/>
  <c r="C9" i="22"/>
  <c r="F24" i="1" l="1"/>
  <c r="A52" i="23" l="1"/>
  <c r="A46" i="23"/>
  <c r="G30" i="9" l="1"/>
  <c r="G37" i="8"/>
  <c r="D30" i="9"/>
  <c r="G40" i="7"/>
  <c r="A33" i="8"/>
  <c r="A32" i="8"/>
  <c r="A15" i="8"/>
  <c r="A9" i="8"/>
  <c r="G20" i="6"/>
  <c r="A38" i="12" l="1"/>
  <c r="H31" i="12"/>
  <c r="E31" i="12"/>
  <c r="A31" i="12"/>
  <c r="H24" i="12"/>
  <c r="E24" i="12"/>
  <c r="A24" i="12"/>
  <c r="H17" i="12"/>
  <c r="E17" i="12"/>
  <c r="A17" i="12"/>
  <c r="J19" i="24"/>
  <c r="B191" i="30" l="1"/>
  <c r="C190" i="30"/>
  <c r="A189" i="30"/>
  <c r="A188" i="30"/>
  <c r="E92" i="30"/>
  <c r="G38" i="30"/>
  <c r="F38" i="30"/>
  <c r="E38" i="30"/>
  <c r="D38" i="30"/>
  <c r="C38" i="30"/>
  <c r="A38" i="30"/>
  <c r="G37" i="30"/>
  <c r="F37" i="30"/>
  <c r="E37" i="30"/>
  <c r="D37" i="30"/>
  <c r="C37" i="30"/>
  <c r="A37" i="30"/>
  <c r="G36" i="30"/>
  <c r="F36" i="30"/>
  <c r="E36" i="30"/>
  <c r="D36" i="30"/>
  <c r="C36" i="30"/>
  <c r="A36" i="30"/>
  <c r="G35" i="30"/>
  <c r="F35" i="30"/>
  <c r="E35" i="30"/>
  <c r="D35" i="30"/>
  <c r="C35" i="30"/>
  <c r="A35" i="30"/>
  <c r="G34" i="30"/>
  <c r="F34" i="30"/>
  <c r="E34" i="30"/>
  <c r="D34" i="30"/>
  <c r="C34" i="30"/>
  <c r="A34" i="30"/>
  <c r="G33" i="30"/>
  <c r="F33" i="30"/>
  <c r="E33" i="30"/>
  <c r="D33" i="30"/>
  <c r="C33" i="30"/>
  <c r="A33" i="30"/>
  <c r="H29" i="30"/>
  <c r="G29" i="30"/>
  <c r="E29" i="30"/>
  <c r="D29" i="30"/>
  <c r="B29" i="30"/>
  <c r="A29" i="30"/>
  <c r="H28" i="30"/>
  <c r="G28" i="30"/>
  <c r="E28" i="30"/>
  <c r="D28" i="30"/>
  <c r="B28" i="30"/>
  <c r="A28" i="30"/>
  <c r="H27" i="30"/>
  <c r="G27" i="30"/>
  <c r="E27" i="30"/>
  <c r="D27" i="30"/>
  <c r="B27" i="30"/>
  <c r="A27" i="30"/>
  <c r="H26" i="30"/>
  <c r="G26" i="30"/>
  <c r="E26" i="30"/>
  <c r="D26" i="30"/>
  <c r="B26" i="30"/>
  <c r="A26" i="30"/>
  <c r="H25" i="30"/>
  <c r="G25" i="30"/>
  <c r="E25" i="30"/>
  <c r="D25" i="30"/>
  <c r="B25" i="30"/>
  <c r="A25" i="30"/>
  <c r="H24" i="30"/>
  <c r="G24" i="30"/>
  <c r="E24" i="30"/>
  <c r="D24" i="30"/>
  <c r="B24" i="30"/>
  <c r="A24" i="30"/>
  <c r="H23" i="30"/>
  <c r="G23" i="30"/>
  <c r="E23" i="30"/>
  <c r="D23" i="30"/>
  <c r="B23" i="30"/>
  <c r="A23" i="30"/>
  <c r="A19" i="30"/>
  <c r="A13" i="30"/>
  <c r="G10" i="30"/>
  <c r="D7" i="30"/>
  <c r="F2" i="30"/>
  <c r="H1" i="30"/>
  <c r="F138" i="29"/>
  <c r="D138" i="29"/>
  <c r="F150" i="29"/>
  <c r="F149" i="29"/>
  <c r="F148" i="29"/>
  <c r="F147" i="29"/>
  <c r="F146" i="29"/>
  <c r="F145" i="29"/>
  <c r="F144" i="29"/>
  <c r="F143" i="29"/>
  <c r="F142" i="29"/>
  <c r="F141" i="29"/>
  <c r="F140" i="29"/>
  <c r="D150" i="29"/>
  <c r="D149" i="29"/>
  <c r="D148" i="29"/>
  <c r="D147" i="29"/>
  <c r="D146" i="29"/>
  <c r="D145" i="29"/>
  <c r="D144" i="29"/>
  <c r="D143" i="29"/>
  <c r="D142" i="29"/>
  <c r="D141" i="29"/>
  <c r="D140" i="29"/>
  <c r="A150" i="29"/>
  <c r="A149" i="29"/>
  <c r="A148" i="29"/>
  <c r="A147" i="29"/>
  <c r="A146" i="29"/>
  <c r="A145" i="29"/>
  <c r="A144" i="29"/>
  <c r="A143" i="29"/>
  <c r="A142" i="29"/>
  <c r="A141" i="29"/>
  <c r="A140" i="29"/>
  <c r="E89" i="29"/>
  <c r="B206" i="29"/>
  <c r="C205" i="29"/>
  <c r="A204" i="29"/>
  <c r="A203" i="29"/>
  <c r="G38" i="29"/>
  <c r="F38" i="29"/>
  <c r="E38" i="29"/>
  <c r="D38" i="29"/>
  <c r="C38" i="29"/>
  <c r="A38" i="29"/>
  <c r="G37" i="29"/>
  <c r="F37" i="29"/>
  <c r="E37" i="29"/>
  <c r="D37" i="29"/>
  <c r="C37" i="29"/>
  <c r="A37" i="29"/>
  <c r="G36" i="29"/>
  <c r="F36" i="29"/>
  <c r="E36" i="29"/>
  <c r="D36" i="29"/>
  <c r="C36" i="29"/>
  <c r="A36" i="29"/>
  <c r="G35" i="29"/>
  <c r="F35" i="29"/>
  <c r="E35" i="29"/>
  <c r="D35" i="29"/>
  <c r="C35" i="29"/>
  <c r="A35" i="29"/>
  <c r="G34" i="29"/>
  <c r="F34" i="29"/>
  <c r="E34" i="29"/>
  <c r="D34" i="29"/>
  <c r="C34" i="29"/>
  <c r="A34" i="29"/>
  <c r="G33" i="29"/>
  <c r="F33" i="29"/>
  <c r="E33" i="29"/>
  <c r="D33" i="29"/>
  <c r="C33" i="29"/>
  <c r="A33" i="29"/>
  <c r="H29" i="29"/>
  <c r="G29" i="29"/>
  <c r="E29" i="29"/>
  <c r="D29" i="29"/>
  <c r="B29" i="29"/>
  <c r="A29" i="29"/>
  <c r="H28" i="29"/>
  <c r="G28" i="29"/>
  <c r="E28" i="29"/>
  <c r="D28" i="29"/>
  <c r="B28" i="29"/>
  <c r="A28" i="29"/>
  <c r="H27" i="29"/>
  <c r="G27" i="29"/>
  <c r="E27" i="29"/>
  <c r="D27" i="29"/>
  <c r="B27" i="29"/>
  <c r="A27" i="29"/>
  <c r="H26" i="29"/>
  <c r="G26" i="29"/>
  <c r="E26" i="29"/>
  <c r="D26" i="29"/>
  <c r="B26" i="29"/>
  <c r="A26" i="29"/>
  <c r="H25" i="29"/>
  <c r="G25" i="29"/>
  <c r="E25" i="29"/>
  <c r="D25" i="29"/>
  <c r="B25" i="29"/>
  <c r="A25" i="29"/>
  <c r="H24" i="29"/>
  <c r="G24" i="29"/>
  <c r="E24" i="29"/>
  <c r="D24" i="29"/>
  <c r="B24" i="29"/>
  <c r="A24" i="29"/>
  <c r="H23" i="29"/>
  <c r="G23" i="29"/>
  <c r="E23" i="29"/>
  <c r="D23" i="29"/>
  <c r="B23" i="29"/>
  <c r="A23" i="29"/>
  <c r="A19" i="29"/>
  <c r="A13" i="29"/>
  <c r="G10" i="29"/>
  <c r="D7" i="29"/>
  <c r="F2" i="29"/>
  <c r="F38" i="28"/>
  <c r="F37" i="28"/>
  <c r="F36" i="28"/>
  <c r="F35" i="28"/>
  <c r="F34" i="28"/>
  <c r="F33" i="28"/>
  <c r="E38" i="28"/>
  <c r="E37" i="28"/>
  <c r="E36" i="28"/>
  <c r="E35" i="28"/>
  <c r="E34" i="28"/>
  <c r="E33" i="28"/>
  <c r="D38" i="28"/>
  <c r="D37" i="28"/>
  <c r="D36" i="28"/>
  <c r="D35" i="28"/>
  <c r="D34" i="28"/>
  <c r="D33" i="28"/>
  <c r="C38" i="28"/>
  <c r="C37" i="28"/>
  <c r="C36" i="28"/>
  <c r="C35" i="28"/>
  <c r="C34" i="28"/>
  <c r="C33" i="28"/>
  <c r="A38" i="28"/>
  <c r="A37" i="28"/>
  <c r="A36" i="28"/>
  <c r="A35" i="28"/>
  <c r="A34" i="28"/>
  <c r="A33" i="28"/>
  <c r="G33" i="28"/>
  <c r="G34" i="28"/>
  <c r="G35" i="28"/>
  <c r="G36" i="28"/>
  <c r="G37" i="28"/>
  <c r="G38" i="28"/>
  <c r="G29" i="28"/>
  <c r="G28" i="28"/>
  <c r="G27" i="28"/>
  <c r="G26" i="28"/>
  <c r="G25" i="28"/>
  <c r="G24" i="28"/>
  <c r="E29" i="28"/>
  <c r="E28" i="28"/>
  <c r="E27" i="28"/>
  <c r="E26" i="28"/>
  <c r="E25" i="28"/>
  <c r="E24" i="28"/>
  <c r="E23" i="28"/>
  <c r="G23" i="28"/>
  <c r="H24" i="28"/>
  <c r="H25" i="28"/>
  <c r="H26" i="28"/>
  <c r="H27" i="28"/>
  <c r="H28" i="28"/>
  <c r="H29" i="28"/>
  <c r="D29" i="28"/>
  <c r="D28" i="28"/>
  <c r="D27" i="28"/>
  <c r="D26" i="28"/>
  <c r="D25" i="28"/>
  <c r="D24" i="28"/>
  <c r="D23" i="28"/>
  <c r="F2" i="28"/>
  <c r="A92" i="28"/>
  <c r="B95" i="28"/>
  <c r="C94" i="28"/>
  <c r="A93" i="28"/>
  <c r="B29" i="2"/>
  <c r="A9" i="15"/>
  <c r="H143" i="29" l="1"/>
  <c r="H144" i="29"/>
  <c r="H145" i="29"/>
  <c r="H148" i="29"/>
  <c r="H146" i="29"/>
  <c r="H147" i="29"/>
  <c r="H150" i="29"/>
  <c r="H142" i="29"/>
  <c r="H149" i="29"/>
  <c r="H141" i="29"/>
  <c r="H140" i="29"/>
  <c r="B29" i="28"/>
  <c r="B28" i="28"/>
  <c r="A29" i="28"/>
  <c r="A28" i="28"/>
  <c r="A27" i="28"/>
  <c r="A26" i="28"/>
  <c r="A25" i="28"/>
  <c r="A24" i="28"/>
  <c r="A23" i="28"/>
  <c r="B27" i="28"/>
  <c r="B26" i="28"/>
  <c r="B25" i="28"/>
  <c r="B24" i="28"/>
  <c r="B23" i="28"/>
  <c r="G10" i="28"/>
  <c r="D7" i="28"/>
  <c r="A13" i="28"/>
  <c r="B27" i="33" l="1"/>
  <c r="C26" i="33"/>
  <c r="A25" i="33"/>
  <c r="A24" i="33"/>
  <c r="A5" i="26"/>
  <c r="A5" i="21"/>
  <c r="B79" i="31"/>
  <c r="C78" i="31"/>
  <c r="A77" i="31"/>
  <c r="A76" i="31"/>
  <c r="G26" i="31"/>
  <c r="D26" i="31"/>
  <c r="B26" i="31"/>
  <c r="G25" i="31"/>
  <c r="D25" i="31"/>
  <c r="B25" i="31"/>
  <c r="G24" i="31"/>
  <c r="D24" i="31"/>
  <c r="B24" i="31"/>
  <c r="G23" i="31"/>
  <c r="D23" i="31"/>
  <c r="B23" i="31"/>
  <c r="G22" i="31"/>
  <c r="D22" i="31"/>
  <c r="B22" i="31"/>
  <c r="D15" i="31"/>
  <c r="D14" i="31"/>
  <c r="H1" i="31"/>
  <c r="A5" i="27"/>
  <c r="H1" i="35"/>
  <c r="A97" i="35"/>
  <c r="B100" i="35"/>
  <c r="C99" i="35"/>
  <c r="A98" i="35"/>
  <c r="H23" i="35" l="1"/>
  <c r="H30" i="31"/>
  <c r="G19" i="35"/>
  <c r="D19" i="35"/>
  <c r="B19" i="35"/>
  <c r="G18" i="35"/>
  <c r="D18" i="35"/>
  <c r="B18" i="35"/>
  <c r="G17" i="35"/>
  <c r="D17" i="35"/>
  <c r="B17" i="35"/>
  <c r="G16" i="35"/>
  <c r="D16" i="35"/>
  <c r="B16" i="35"/>
  <c r="G15" i="35"/>
  <c r="D15" i="35"/>
  <c r="B15" i="35"/>
  <c r="D8" i="35"/>
  <c r="D7" i="35"/>
  <c r="A5" i="25" l="1"/>
  <c r="G40" i="14"/>
  <c r="G37" i="15"/>
  <c r="F60" i="11"/>
  <c r="A9" i="17"/>
  <c r="A6" i="11"/>
  <c r="A6" i="6"/>
  <c r="A33" i="14"/>
  <c r="D9" i="14"/>
  <c r="A33" i="17"/>
  <c r="A54" i="11"/>
  <c r="A33" i="7"/>
  <c r="D9" i="7"/>
  <c r="A36" i="10"/>
  <c r="A10" i="10"/>
  <c r="A14" i="6"/>
  <c r="B9" i="5"/>
  <c r="J154" i="5"/>
  <c r="J155" i="5"/>
  <c r="J156" i="5"/>
  <c r="J157" i="5"/>
  <c r="J158" i="5"/>
  <c r="J159" i="5"/>
  <c r="J160" i="5"/>
  <c r="J161" i="5"/>
  <c r="J162" i="5"/>
  <c r="J153" i="5"/>
  <c r="D30" i="16" l="1"/>
  <c r="F25" i="22"/>
  <c r="D25" i="22"/>
  <c r="D12" i="5" l="1"/>
  <c r="D8" i="7"/>
  <c r="H17" i="23"/>
  <c r="D17" i="23"/>
  <c r="B17" i="23"/>
  <c r="H16" i="23"/>
  <c r="D16" i="23"/>
  <c r="B16" i="23"/>
  <c r="H15" i="23"/>
  <c r="D15" i="23"/>
  <c r="B15" i="23"/>
  <c r="H14" i="23"/>
  <c r="D14" i="23"/>
  <c r="B14" i="23"/>
  <c r="H13" i="23"/>
  <c r="D13" i="23"/>
  <c r="B13" i="23"/>
  <c r="D4" i="23"/>
  <c r="D3" i="23"/>
  <c r="H12" i="5" l="1"/>
  <c r="H7" i="12"/>
  <c r="A10" i="25"/>
  <c r="H25" i="25"/>
  <c r="D25" i="25"/>
  <c r="B25" i="25"/>
  <c r="H24" i="25"/>
  <c r="D24" i="25"/>
  <c r="B24" i="25"/>
  <c r="H23" i="25"/>
  <c r="D23" i="25"/>
  <c r="B23" i="25"/>
  <c r="H22" i="25"/>
  <c r="D22" i="25"/>
  <c r="B22" i="25"/>
  <c r="H21" i="25"/>
  <c r="D21" i="25"/>
  <c r="B21" i="25"/>
  <c r="D16" i="25"/>
  <c r="D15" i="25"/>
  <c r="A10" i="26"/>
  <c r="H25" i="26"/>
  <c r="D25" i="26"/>
  <c r="B25" i="26"/>
  <c r="H24" i="26"/>
  <c r="D24" i="26"/>
  <c r="B24" i="26"/>
  <c r="H23" i="26"/>
  <c r="D23" i="26"/>
  <c r="B23" i="26"/>
  <c r="H22" i="26"/>
  <c r="D22" i="26"/>
  <c r="B22" i="26"/>
  <c r="H21" i="26"/>
  <c r="D21" i="26"/>
  <c r="B21" i="26"/>
  <c r="D16" i="26"/>
  <c r="D15" i="26"/>
  <c r="A10" i="27"/>
  <c r="D18" i="27"/>
  <c r="H27" i="27"/>
  <c r="H26" i="27"/>
  <c r="H25" i="27"/>
  <c r="H24" i="27"/>
  <c r="D14" i="21"/>
  <c r="D13" i="21"/>
  <c r="H13" i="20"/>
  <c r="H14" i="20"/>
  <c r="H12" i="20"/>
  <c r="H11" i="20"/>
  <c r="H10" i="20"/>
  <c r="H14" i="19"/>
  <c r="H13" i="19"/>
  <c r="H12" i="19"/>
  <c r="H11" i="19"/>
  <c r="H14" i="18"/>
  <c r="H13" i="18"/>
  <c r="H12" i="18"/>
  <c r="H11" i="18"/>
  <c r="G24" i="22"/>
  <c r="G23" i="22"/>
  <c r="G22" i="22"/>
  <c r="G21" i="22"/>
  <c r="G20" i="22"/>
  <c r="G19" i="22"/>
  <c r="G18" i="22"/>
  <c r="G17" i="22"/>
  <c r="E24" i="22"/>
  <c r="E23" i="22"/>
  <c r="E22" i="22"/>
  <c r="E21" i="22"/>
  <c r="E20" i="22"/>
  <c r="E19" i="22"/>
  <c r="E18" i="22"/>
  <c r="B24" i="22"/>
  <c r="B23" i="22"/>
  <c r="B22" i="22"/>
  <c r="B21" i="22"/>
  <c r="B20" i="22"/>
  <c r="B19" i="22"/>
  <c r="B18" i="22"/>
  <c r="E17" i="22"/>
  <c r="B17" i="22"/>
  <c r="C35" i="14"/>
  <c r="A34" i="14"/>
  <c r="D10" i="14"/>
  <c r="C35" i="17"/>
  <c r="A34" i="17"/>
  <c r="C56" i="11"/>
  <c r="A55" i="11"/>
  <c r="C35" i="7"/>
  <c r="A34" i="7"/>
  <c r="D11" i="7"/>
  <c r="D10" i="7"/>
  <c r="C38" i="10"/>
  <c r="A37" i="10"/>
  <c r="C16" i="6"/>
  <c r="A15" i="6"/>
  <c r="A33" i="15"/>
  <c r="A32" i="15"/>
  <c r="B123" i="5"/>
  <c r="B122" i="5"/>
  <c r="B121" i="5"/>
  <c r="B120" i="5"/>
  <c r="B119" i="5"/>
  <c r="B118" i="5"/>
  <c r="B117" i="5"/>
  <c r="B116" i="5"/>
  <c r="B115" i="5"/>
  <c r="B114" i="5"/>
  <c r="D17" i="27" l="1"/>
  <c r="D27" i="27"/>
  <c r="B27" i="27"/>
  <c r="D26" i="27"/>
  <c r="B26" i="27"/>
  <c r="D25" i="27"/>
  <c r="B25" i="27"/>
  <c r="D24" i="27"/>
  <c r="B24" i="27"/>
  <c r="H23" i="27"/>
  <c r="D23" i="27"/>
  <c r="B23" i="27"/>
  <c r="D18" i="20"/>
  <c r="D14" i="20"/>
  <c r="B14" i="20"/>
  <c r="D13" i="20"/>
  <c r="B13" i="20"/>
  <c r="D12" i="20"/>
  <c r="B12" i="20"/>
  <c r="D11" i="20"/>
  <c r="B11" i="20"/>
  <c r="D10" i="20"/>
  <c r="B10" i="20"/>
  <c r="D7" i="20"/>
  <c r="D18" i="19"/>
  <c r="D14" i="19"/>
  <c r="B14" i="19"/>
  <c r="D13" i="19"/>
  <c r="B13" i="19"/>
  <c r="D12" i="19"/>
  <c r="B12" i="19"/>
  <c r="D11" i="19"/>
  <c r="B11" i="19"/>
  <c r="H10" i="19"/>
  <c r="D10" i="19"/>
  <c r="B10" i="19"/>
  <c r="D7" i="19"/>
  <c r="D18" i="18"/>
  <c r="H10" i="18"/>
  <c r="D14" i="18"/>
  <c r="D13" i="18"/>
  <c r="D12" i="18"/>
  <c r="D11" i="18"/>
  <c r="D10" i="18"/>
  <c r="B14" i="18"/>
  <c r="B13" i="18"/>
  <c r="B12" i="18"/>
  <c r="B11" i="18"/>
  <c r="B10" i="18"/>
  <c r="D7" i="18"/>
  <c r="D11" i="14"/>
  <c r="D8" i="14"/>
  <c r="B36" i="14"/>
  <c r="J14" i="7"/>
  <c r="I68" i="22"/>
  <c r="I67" i="22"/>
  <c r="I66" i="22"/>
  <c r="I65" i="22"/>
  <c r="I64" i="22"/>
  <c r="I63" i="22"/>
  <c r="I62" i="22"/>
  <c r="I61" i="22"/>
  <c r="H68" i="22"/>
  <c r="H67" i="22"/>
  <c r="H66" i="22"/>
  <c r="H65" i="22"/>
  <c r="H64" i="22"/>
  <c r="H63" i="22"/>
  <c r="H62" i="22"/>
  <c r="H61" i="22"/>
  <c r="I58" i="22"/>
  <c r="I57" i="22"/>
  <c r="I56" i="22"/>
  <c r="I55" i="22"/>
  <c r="I54" i="22"/>
  <c r="I53" i="22"/>
  <c r="I48" i="22"/>
  <c r="I47" i="22"/>
  <c r="I46" i="22"/>
  <c r="H58" i="22"/>
  <c r="H57" i="22"/>
  <c r="H56" i="22"/>
  <c r="H55" i="22"/>
  <c r="H54" i="22"/>
  <c r="H53" i="22"/>
  <c r="H48" i="22"/>
  <c r="H47" i="22"/>
  <c r="H46" i="22"/>
  <c r="I42" i="22"/>
  <c r="I41" i="22"/>
  <c r="I40" i="22"/>
  <c r="I39" i="22"/>
  <c r="I38" i="22"/>
  <c r="I37" i="22"/>
  <c r="I36" i="22"/>
  <c r="I35" i="22"/>
  <c r="I34" i="22"/>
  <c r="I33" i="22"/>
  <c r="I32" i="22"/>
  <c r="I31" i="22"/>
  <c r="I30" i="22"/>
  <c r="H42" i="22"/>
  <c r="H41" i="22"/>
  <c r="H40" i="22"/>
  <c r="H39" i="22"/>
  <c r="H38" i="22"/>
  <c r="H37" i="22"/>
  <c r="H36" i="22"/>
  <c r="H35" i="22"/>
  <c r="H34" i="22"/>
  <c r="H33" i="22"/>
  <c r="H32" i="22"/>
  <c r="H31" i="22"/>
  <c r="H30" i="22"/>
  <c r="D115" i="5" l="1"/>
  <c r="D116" i="5"/>
  <c r="D117" i="5"/>
  <c r="D118" i="5"/>
  <c r="D119" i="5"/>
  <c r="D120" i="5"/>
  <c r="D121" i="5"/>
  <c r="B36" i="17" l="1"/>
  <c r="C26" i="17"/>
  <c r="C25" i="17"/>
  <c r="B57" i="11" l="1"/>
  <c r="J15" i="7" l="1"/>
  <c r="J16" i="7"/>
  <c r="J17" i="7"/>
  <c r="J18" i="7"/>
  <c r="J19" i="7"/>
  <c r="J20" i="7"/>
  <c r="J21" i="7"/>
  <c r="B61" i="3"/>
  <c r="B26" i="8" l="1"/>
  <c r="C199" i="5" l="1"/>
  <c r="E210" i="5"/>
  <c r="J152" i="5"/>
  <c r="D136" i="29"/>
  <c r="F149" i="5"/>
  <c r="D137" i="29" s="1"/>
  <c r="J36" i="3"/>
  <c r="J37" i="3"/>
  <c r="J38" i="3"/>
  <c r="J39" i="3"/>
  <c r="J40" i="3"/>
  <c r="J41" i="3"/>
  <c r="J42" i="3"/>
  <c r="J35" i="3"/>
  <c r="J25" i="3"/>
  <c r="J26" i="3"/>
  <c r="J27" i="3"/>
  <c r="J28" i="3"/>
  <c r="J29" i="3"/>
  <c r="J30" i="3"/>
  <c r="J31" i="3"/>
  <c r="J32" i="3"/>
  <c r="J24" i="3"/>
  <c r="I24" i="3"/>
  <c r="J10" i="3"/>
  <c r="J11" i="3"/>
  <c r="J12" i="3"/>
  <c r="J13" i="3"/>
  <c r="J14" i="3"/>
  <c r="J15" i="3"/>
  <c r="J16" i="3"/>
  <c r="J17" i="3"/>
  <c r="J18" i="3"/>
  <c r="J19" i="3"/>
  <c r="J20" i="3"/>
  <c r="J21" i="3"/>
  <c r="J9" i="3"/>
  <c r="I9" i="3"/>
  <c r="B26" i="15" l="1"/>
  <c r="B36" i="7" l="1"/>
  <c r="B39" i="10"/>
  <c r="C29" i="10"/>
  <c r="C28" i="10"/>
  <c r="B17" i="6"/>
  <c r="A15" i="15"/>
  <c r="B64" i="3"/>
  <c r="D122" i="5"/>
  <c r="D123" i="5"/>
  <c r="I42" i="3" l="1"/>
  <c r="I41" i="3"/>
  <c r="I40" i="3"/>
  <c r="I39" i="3"/>
  <c r="I38" i="3"/>
  <c r="I37" i="3"/>
  <c r="I36" i="3"/>
  <c r="I35" i="3"/>
  <c r="I32" i="3"/>
  <c r="I31" i="3"/>
  <c r="I30" i="3"/>
  <c r="I29" i="3"/>
  <c r="I28" i="3"/>
  <c r="I27" i="3"/>
  <c r="I26" i="3"/>
  <c r="I25" i="3"/>
  <c r="I18" i="3"/>
  <c r="I19" i="3"/>
  <c r="I20" i="3"/>
  <c r="I21" i="3"/>
  <c r="I17" i="3"/>
  <c r="I16" i="3"/>
  <c r="I15" i="3"/>
  <c r="I14" i="3"/>
  <c r="I13" i="3"/>
  <c r="I12" i="3"/>
  <c r="I11" i="3"/>
  <c r="I10" i="3"/>
  <c r="H24" i="3" l="1"/>
  <c r="H9" i="3"/>
  <c r="H35" i="3" l="1"/>
  <c r="F44" i="3" l="1"/>
  <c r="H25" i="22"/>
  <c r="H210" i="5" l="1"/>
  <c r="H212" i="5"/>
  <c r="E75" i="3"/>
  <c r="G75" i="3" s="1"/>
  <c r="B4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C5" authorId="0" shapeId="0" xr:uid="{2B14FE48-BC0A-4DC1-9A7A-BF2853AE728C}">
      <text>
        <r>
          <rPr>
            <b/>
            <sz val="9"/>
            <color indexed="81"/>
            <rFont val="Tahoma"/>
            <family val="2"/>
          </rPr>
          <t>Elija una opción</t>
        </r>
      </text>
    </comment>
    <comment ref="C7" authorId="0" shapeId="0" xr:uid="{DF1E5D1C-3B6C-4D23-9163-57A47782CA6D}">
      <text>
        <r>
          <rPr>
            <b/>
            <sz val="9"/>
            <color indexed="81"/>
            <rFont val="Tahoma"/>
            <family val="2"/>
          </rPr>
          <t>No aplica en la primera versión (VE01).</t>
        </r>
      </text>
    </comment>
    <comment ref="C9" authorId="0" shapeId="0" xr:uid="{7486A9D2-130A-47F3-A492-085844FF1B62}">
      <text>
        <r>
          <rPr>
            <b/>
            <sz val="9"/>
            <color indexed="81"/>
            <rFont val="Tahoma"/>
            <family val="2"/>
          </rPr>
          <t>Elija una opción</t>
        </r>
      </text>
    </comment>
    <comment ref="C11" authorId="0" shapeId="0" xr:uid="{80709E03-3A0A-41AB-8028-8461CB35D542}">
      <text>
        <r>
          <rPr>
            <b/>
            <sz val="9"/>
            <color indexed="81"/>
            <rFont val="Tahoma"/>
            <family val="2"/>
          </rPr>
          <t>Incluir código del país</t>
        </r>
      </text>
    </comment>
    <comment ref="C16" authorId="0" shapeId="0" xr:uid="{4CD958DE-1109-44BF-96D2-7AD98AF194F2}">
      <text>
        <r>
          <rPr>
            <b/>
            <sz val="9"/>
            <color indexed="81"/>
            <rFont val="Tahoma"/>
            <family val="2"/>
          </rPr>
          <t>Este campo no aplica para estudiantes ni personal externo.</t>
        </r>
        <r>
          <rPr>
            <sz val="9"/>
            <color indexed="81"/>
            <rFont val="Tahoma"/>
            <family val="2"/>
          </rPr>
          <t xml:space="preserve">
</t>
        </r>
      </text>
    </comment>
    <comment ref="C19" authorId="0" shapeId="0" xr:uid="{DFCCF3EC-9261-4179-AE94-8286C50788BA}">
      <text>
        <r>
          <rPr>
            <b/>
            <sz val="9"/>
            <color indexed="81"/>
            <rFont val="Tahoma"/>
            <family val="2"/>
          </rPr>
          <t xml:space="preserve">PATROCINADOR
</t>
        </r>
        <r>
          <rPr>
            <sz val="9"/>
            <color indexed="81"/>
            <rFont val="Tahoma"/>
            <family val="2"/>
          </rPr>
          <t>Persona, compañía, institución u organización que asume la responsabilidad de iniciar, administrar, controlar y/o financiar un estudio. En otras palabras, es quien respalda y lidera el desarrollo de la investigación.</t>
        </r>
      </text>
    </comment>
    <comment ref="C20" authorId="0" shapeId="0" xr:uid="{FEF79955-75A8-40E4-AD74-1F5334E5A920}">
      <text>
        <r>
          <rPr>
            <b/>
            <sz val="9"/>
            <color indexed="81"/>
            <rFont val="Tahoma"/>
            <family val="2"/>
          </rPr>
          <t>Completar en caso de que aplique, o solo si se realiza la investigación en una institución específica.</t>
        </r>
      </text>
    </comment>
    <comment ref="C21" authorId="0" shapeId="0" xr:uid="{D8A4B0D0-C8E1-4170-8B3D-4DC52777C187}">
      <text>
        <r>
          <rPr>
            <b/>
            <sz val="9"/>
            <color indexed="81"/>
            <rFont val="Tahoma"/>
            <family val="2"/>
          </rPr>
          <t>Completar en caso de que aplique, o solo si se realiza la investigación en una institución específica.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A8" authorId="0" shapeId="0" xr:uid="{CC385226-84DF-4D66-93E7-268051ECE49C}">
      <text>
        <r>
          <rPr>
            <b/>
            <sz val="9"/>
            <color indexed="81"/>
            <rFont val="Tahoma"/>
            <family val="2"/>
          </rPr>
          <t>TÍTULO</t>
        </r>
        <r>
          <rPr>
            <sz val="9"/>
            <color indexed="81"/>
            <rFont val="Tahoma"/>
            <family val="2"/>
          </rPr>
          <t xml:space="preserve"> 
Definir y reflejar de manera precisa los conceptos más importantes: propósito, lugar, población y periodo de la investigación.</t>
        </r>
      </text>
    </comment>
    <comment ref="A27" authorId="0" shapeId="0" xr:uid="{5AA10E38-66E4-4866-AA07-ADD5AAC76A00}">
      <text>
        <r>
          <rPr>
            <b/>
            <sz val="9"/>
            <color indexed="81"/>
            <rFont val="Tahoma"/>
            <family val="2"/>
          </rPr>
          <t>TIEMPO DE EJECUCIÓN DE LA INVESTIGACIÓN</t>
        </r>
        <r>
          <rPr>
            <sz val="9"/>
            <color indexed="81"/>
            <rFont val="Tahoma"/>
            <family val="2"/>
          </rPr>
          <t xml:space="preserve">
• Fecha estimada de inicio: Tomando en cuenta los tiempos de revisión-aprobación del proyecto por parte del CEISH-USFQ y del MSP.
• Fecha de término de la investigación: Incluyendo actividades de cierre del estudio.
• Período de duración: En años y meses. Este apartado deberá estar en concordancia con el cronograma de trabajo.</t>
        </r>
      </text>
    </comment>
    <comment ref="A32" authorId="0" shapeId="0" xr:uid="{9440A675-6262-4084-B7FC-E0E4493C9B61}">
      <text>
        <r>
          <rPr>
            <b/>
            <sz val="9"/>
            <color indexed="81"/>
            <rFont val="Tahoma"/>
            <family val="2"/>
          </rPr>
          <t xml:space="preserve">FINANCIAMIENTO DE LA INVESTIGACIÓN
</t>
        </r>
        <r>
          <rPr>
            <sz val="9"/>
            <color indexed="81"/>
            <rFont val="Tahoma"/>
            <family val="2"/>
          </rPr>
          <t>• Monto total que se requiere para ejecutar el proyecto en Dólares de los Estados Unidos de Norteamérica (USD).
• Fuentes de finaciamiento. Nombre de la persona, institución o instituciones que financiarán la investigación.</t>
        </r>
      </text>
    </comment>
    <comment ref="D46" authorId="0" shapeId="0" xr:uid="{F733E481-1C1C-4C4C-BF1C-0A65079CDD99}">
      <text>
        <r>
          <rPr>
            <b/>
            <sz val="9"/>
            <color indexed="81"/>
            <rFont val="Tahoma"/>
            <family val="2"/>
          </rPr>
          <t>Especifique</t>
        </r>
      </text>
    </comment>
    <comment ref="D47" authorId="0" shapeId="0" xr:uid="{C97B747F-DD51-45EF-8F1C-800AD3DBE006}">
      <text>
        <r>
          <rPr>
            <b/>
            <sz val="9"/>
            <color indexed="81"/>
            <rFont val="Tahoma"/>
            <family val="2"/>
          </rPr>
          <t>Especifique</t>
        </r>
      </text>
    </comment>
    <comment ref="A51" authorId="0" shapeId="0" xr:uid="{5470B2AD-EA7E-49D0-B31F-13C95AA25FFE}">
      <text>
        <r>
          <rPr>
            <b/>
            <sz val="9"/>
            <color indexed="81"/>
            <rFont val="Tahoma"/>
            <family val="2"/>
          </rPr>
          <t xml:space="preserve">PERSONAL DE LA INVESTIGACIÓN
</t>
        </r>
        <r>
          <rPr>
            <sz val="9"/>
            <color indexed="81"/>
            <rFont val="Tahoma"/>
            <family val="2"/>
          </rPr>
          <t xml:space="preserve">Debe incluirse a todos los investigadores del estudio. </t>
        </r>
        <r>
          <rPr>
            <b/>
            <sz val="9"/>
            <color indexed="81"/>
            <rFont val="Tahoma"/>
            <family val="2"/>
          </rPr>
          <t>Si es necesario añada una fila por cada miembro del equipo científico-técnico del proyecto</t>
        </r>
        <r>
          <rPr>
            <sz val="9"/>
            <color indexed="81"/>
            <rFont val="Tahoma"/>
            <family val="2"/>
          </rPr>
          <t>, en caso de que el patrocinador sea un investigador se debe repetir su nombre en ambas filas.
Es importante diferenciar entre “asistente de investigación”, que son los que aportan en la ejecución directa de la investigación, y el "técnico" así como "asistente de gestión", que son los que realizan tareas de apoyo (tareas de organización o administrativas) en la investigación.</t>
        </r>
      </text>
    </comment>
    <comment ref="J53" authorId="0" shapeId="0" xr:uid="{36B672EA-B46E-475E-81C6-65263A5C87B9}">
      <text>
        <r>
          <rPr>
            <b/>
            <sz val="9"/>
            <color indexed="81"/>
            <rFont val="Tahoma"/>
            <family val="2"/>
          </rPr>
          <t>Incluir código del país.</t>
        </r>
      </text>
    </comment>
    <comment ref="A65" authorId="0" shapeId="0" xr:uid="{F73258AC-E277-4B5D-9FDC-7E732CA24163}">
      <text>
        <r>
          <rPr>
            <b/>
            <sz val="9"/>
            <color indexed="81"/>
            <rFont val="Tahoma"/>
            <family val="2"/>
          </rPr>
          <t xml:space="preserve">INSTITUCIONES PARTICIPANTES EN LA INVESTIGACIÓN
</t>
        </r>
        <r>
          <rPr>
            <sz val="9"/>
            <color indexed="81"/>
            <rFont val="Tahoma"/>
            <family val="2"/>
          </rPr>
          <t>Debe incluirse a todas las instituciones que participarán en la ejecución de la investigación, así como las instituciones/establecimientos/centros en los que se recolectarán las muestras biológicas humanas (si aplica).</t>
        </r>
      </text>
    </comment>
    <comment ref="A75" authorId="0" shapeId="0" xr:uid="{C7D48D53-0922-4A16-BBA1-518FAE5407A5}">
      <text>
        <r>
          <rPr>
            <b/>
            <sz val="9"/>
            <color indexed="81"/>
            <rFont val="Tahoma"/>
            <family val="2"/>
          </rPr>
          <t xml:space="preserve">PROBLEMA DE INVESTIGACIÓN
</t>
        </r>
        <r>
          <rPr>
            <sz val="9"/>
            <color indexed="81"/>
            <rFont val="Tahoma"/>
            <family val="2"/>
          </rPr>
          <t>Definir de forma clara y concisa el problema o necesidad que abordará el proyecto de investigación, apoyado en datos respaldados en referencias bibliográficas, mismas que deberán ser citadas en el texto utilizando un número de referencia. Describa lo que se conoce y, de ser el caso, lo que se desconoce sobre el tema de investigación.</t>
        </r>
      </text>
    </comment>
    <comment ref="B76" authorId="0" shapeId="0" xr:uid="{B01B1CD1-E79F-4C5C-ADC8-332BE59FC19B}">
      <text>
        <r>
          <rPr>
            <b/>
            <sz val="9"/>
            <color indexed="81"/>
            <rFont val="Tahoma"/>
            <family val="2"/>
          </rPr>
          <t>En caso de ser necesario agrandar recuadro.</t>
        </r>
      </text>
    </comment>
    <comment ref="A80" authorId="0" shapeId="0" xr:uid="{BD4F9002-C8C3-4AF6-84D4-32458A325406}">
      <text>
        <r>
          <rPr>
            <b/>
            <sz val="9"/>
            <color indexed="81"/>
            <rFont val="Tahoma"/>
            <family val="2"/>
          </rPr>
          <t xml:space="preserve">JUSTIFICACIÓN
</t>
        </r>
        <r>
          <rPr>
            <sz val="9"/>
            <color indexed="81"/>
            <rFont val="Tahoma"/>
            <family val="2"/>
          </rPr>
          <t>Es necesario justificar cómo el desarrollo de los objetivos del proyecto contribuirá a solucionar el problema de investigación planteado.
La argumentación debe apoyarse en referencias bibliográficas y datos estadísticos actualizados, mismos que deberán ser citadas en el texto utilizando un número de referencia.</t>
        </r>
      </text>
    </comment>
    <comment ref="B81" authorId="0" shapeId="0" xr:uid="{C5ED2FC8-485E-4135-9FEF-0F2245C9E6C8}">
      <text>
        <r>
          <rPr>
            <b/>
            <sz val="9"/>
            <color indexed="81"/>
            <rFont val="Tahoma"/>
            <family val="2"/>
          </rPr>
          <t>En caso de ser necesario agrandar recuadro.</t>
        </r>
      </text>
    </comment>
    <comment ref="A85" authorId="0" shapeId="0" xr:uid="{54C674E0-FC95-4231-925B-E197E8134A82}">
      <text>
        <r>
          <rPr>
            <b/>
            <sz val="9"/>
            <color indexed="81"/>
            <rFont val="Tahoma"/>
            <family val="2"/>
          </rPr>
          <t xml:space="preserve">MARCO TEÓRICO
</t>
        </r>
        <r>
          <rPr>
            <sz val="9"/>
            <color indexed="81"/>
            <rFont val="Tahoma"/>
            <family val="2"/>
          </rPr>
          <t>Realizar una revisión sobre el estado del tema de investigación, destacando resultados importantes obtenidos en investigaciones previas, tanto a nivel nacional como internacional. Para esto deberá apoyar su argumentación en fuentes bibliográficas actualizadas, bases de datos sobre patentes u otras referencias pertinentes, mismas que deberán ser citadas en el texto utilizando un número de referencia.</t>
        </r>
      </text>
    </comment>
    <comment ref="B86" authorId="0" shapeId="0" xr:uid="{5DEE9E35-4723-4A4E-8649-07A825B109E4}">
      <text>
        <r>
          <rPr>
            <b/>
            <sz val="9"/>
            <color indexed="81"/>
            <rFont val="Tahoma"/>
            <family val="2"/>
          </rPr>
          <t>En caso de ser necesario agrandar recuadro.</t>
        </r>
      </text>
    </comment>
    <comment ref="A90" authorId="0" shapeId="0" xr:uid="{C91CFC9C-BB89-4F33-8902-C5B67F8A62A8}">
      <text>
        <r>
          <rPr>
            <b/>
            <sz val="9"/>
            <color indexed="81"/>
            <rFont val="Tahoma"/>
            <family val="2"/>
          </rPr>
          <t xml:space="preserve">OBJETIVOS DE LA INVESTIGACIÓN
</t>
        </r>
        <r>
          <rPr>
            <sz val="9"/>
            <color indexed="81"/>
            <rFont val="Tahoma"/>
            <family val="2"/>
          </rPr>
          <t>Detallar el Objetivo General y los Objetivos específicos de la investigación. 
Los objetivos deberán ser claros, simples, medibles y factibles a ser logrados en el tiempo que dure el estudio; seguir un orden metodológico y estar planteados con la finalidad de solucionar el problema de investigación.</t>
        </r>
      </text>
    </comment>
    <comment ref="B91" authorId="0" shapeId="0" xr:uid="{8F1784C3-CE40-4D43-BE94-45CAAC360349}">
      <text>
        <r>
          <rPr>
            <b/>
            <sz val="9"/>
            <color indexed="81"/>
            <rFont val="Tahoma"/>
            <family val="2"/>
          </rPr>
          <t>En caso de ser necesario agrandar recuadro.</t>
        </r>
      </text>
    </comment>
    <comment ref="B93" authorId="0" shapeId="0" xr:uid="{951A1E75-B521-475E-B3CB-E6087A124C91}">
      <text>
        <r>
          <rPr>
            <b/>
            <sz val="9"/>
            <color indexed="81"/>
            <rFont val="Tahoma"/>
            <family val="2"/>
          </rPr>
          <t>En caso de ser necesario agrandar recuadro.</t>
        </r>
      </text>
    </comment>
    <comment ref="A97" authorId="0" shapeId="0" xr:uid="{E6A5D3E0-4312-42C7-99E2-1A077B73BBC1}">
      <text>
        <r>
          <rPr>
            <b/>
            <sz val="9"/>
            <color indexed="81"/>
            <rFont val="Tahoma"/>
            <family val="2"/>
          </rPr>
          <t xml:space="preserve">METODOLOGÍA
</t>
        </r>
        <r>
          <rPr>
            <sz val="9"/>
            <color indexed="81"/>
            <rFont val="Tahoma"/>
            <family val="2"/>
          </rPr>
          <t>Exponer de forma clara y concisa la metodología que se empleará para el desarrollo del proyecto. Se deberá incluir lo detallado en los aspectos mencionados en la tabla.</t>
        </r>
      </text>
    </comment>
    <comment ref="D98" authorId="0" shapeId="0" xr:uid="{0571799A-A9F3-4CD6-A491-1666CF8379E0}">
      <text>
        <r>
          <rPr>
            <b/>
            <sz val="9"/>
            <color indexed="81"/>
            <rFont val="Tahoma"/>
            <family val="2"/>
          </rPr>
          <t>En caso de ser necesario agrandar recuadros.</t>
        </r>
      </text>
    </comment>
    <comment ref="A105" authorId="0" shapeId="0" xr:uid="{33EA99F0-6177-4282-9051-BD7BA24AB0A9}">
      <text>
        <r>
          <rPr>
            <b/>
            <sz val="9"/>
            <color indexed="81"/>
            <rFont val="Tahoma"/>
            <family val="2"/>
          </rPr>
          <t xml:space="preserve">PROCEDIMIENTOS
</t>
        </r>
        <r>
          <rPr>
            <sz val="9"/>
            <color indexed="81"/>
            <rFont val="Tahoma"/>
            <family val="2"/>
          </rPr>
          <t>Se describirán los procedimientos detallados para cumplir los objetivos planteados en una investigación, incluyendo el personal responsable, las herramientas utilizadas, la duración estimada y el lugar de realización. 
a. Para investigaciones con muestras biológicas, se especificará el propósito, tipo, proceso de obtención, cantidad, transporte, procesamiento y disposición final de las muestras.
b. Dado el caso, se detallará el almacenamiento de muestras para futuras investigaciones, describir para cada tipo de muestra: finalidad, tiempo de almacenamiento, lugar donde se recolectó, condiciones de almacenamiento, personal custodio de las muestras y, en caso de exportación o importación, se describirá el proceso correspondiente. Usted debe asegurarse de conocer el proceso a cargo de la ARCSA.
Todo esto debe concordar con el formulario de Consentimiento Informado o Asentimiento Informado.</t>
        </r>
      </text>
    </comment>
    <comment ref="A112" authorId="0" shapeId="0" xr:uid="{8C0664FD-ABB5-4295-B792-A3E8B831691A}">
      <text>
        <r>
          <rPr>
            <b/>
            <sz val="9"/>
            <color indexed="81"/>
            <rFont val="Tahoma"/>
            <family val="2"/>
          </rPr>
          <t>RECURSOS HUMANOS</t>
        </r>
        <r>
          <rPr>
            <sz val="9"/>
            <color indexed="81"/>
            <rFont val="Tahoma"/>
            <family val="2"/>
          </rPr>
          <t xml:space="preserve">
La información en este cuadro viene del punto 7A. PERSONAL DE LA INVESTIGACIÓN.
El personal de la investigación en el punto 7A debe ser el mismo en esta sección.</t>
        </r>
      </text>
    </comment>
    <comment ref="F114" authorId="0" shapeId="0" xr:uid="{999BD1A1-8E8C-42DD-A1D4-B5835168C7A2}">
      <text>
        <r>
          <rPr>
            <b/>
            <sz val="9"/>
            <color indexed="81"/>
            <rFont val="Tahoma"/>
            <family val="2"/>
          </rPr>
          <t>En caso de ser necesario agrandar recuadros.</t>
        </r>
      </text>
    </comment>
    <comment ref="A126" authorId="0" shapeId="0" xr:uid="{9BB25346-0FED-45AA-8009-25B48800BFAA}">
      <text>
        <r>
          <rPr>
            <b/>
            <sz val="9"/>
            <color indexed="81"/>
            <rFont val="Tahoma"/>
            <family val="2"/>
          </rPr>
          <t>RECURSOS MATERIALES</t>
        </r>
        <r>
          <rPr>
            <sz val="9"/>
            <color indexed="81"/>
            <rFont val="Tahoma"/>
            <family val="2"/>
          </rPr>
          <t xml:space="preserve">
Detalle y descripción de todos los recursos materiales usados para la ejecución del proyecto.
• Materiales y equipos que requerirá la implementación del estudio.
• Instrumentos a utilizar: título, versión y fecha de cada formulario, cuestionario, entrevista, encuesta, ficha de recolección de datos etc. Es recomendable incluir una breve descripción de los cuestionarios (cuál es el propósito).
• Protocolos-guías para los investigadores.
Los instrumentos y guías deben ser incluidos como anexos al protocolo, NO dentro de esta sección del formulario.
Importante: Tomar en cuenta que los consentimientos no son herramientas, sino documentos que buscan para cumplir con los principios éticos de que los participantes consientan en participar en un estudio, de manera autónoma, voluntaria y sobre todo informada.</t>
        </r>
      </text>
    </comment>
    <comment ref="B127" authorId="0" shapeId="0" xr:uid="{5B004C34-8B15-49C2-9DE0-97D66233CDCF}">
      <text>
        <r>
          <rPr>
            <b/>
            <sz val="9"/>
            <color indexed="81"/>
            <rFont val="Tahoma"/>
            <family val="2"/>
          </rPr>
          <t>En caso de ser necesario agrandar recuadros.</t>
        </r>
      </text>
    </comment>
    <comment ref="A132" authorId="0" shapeId="0" xr:uid="{05B10384-9171-45C5-8CCB-4CE89B2789E5}">
      <text>
        <r>
          <rPr>
            <b/>
            <sz val="9"/>
            <color indexed="81"/>
            <rFont val="Tahoma"/>
            <family val="2"/>
          </rPr>
          <t xml:space="preserve">CONSIDERACIONES ÉTICAS Y DE GÉNERO
</t>
        </r>
        <r>
          <rPr>
            <sz val="9"/>
            <color indexed="81"/>
            <rFont val="Tahoma"/>
            <family val="2"/>
          </rPr>
          <t xml:space="preserve">Cómo se aplicarán los criterios de beneficencia, respeto y justicia en la selección de los sujetos de investigación.
Realizar una descripción de las medidas a ser adoptadas para garantizar los derechos de los individuos, la autonomía y confidencialidad: 
a) Describir el proceso de anonimización de las muestras biológicas humanas, especificando, de ser el caso, cómo se realizará la codificación de las mismas (ejemplo: Primera letra de nombre, primera letra de apellido, primeros dígitos de cédula: LH1715). 
b) Describir medidas adoptadas para garantizar la confidencialidad de la información, durante cada fase del estudio.
c) Describir el lugar de archivo/almacenamiento de la información, el custodio, personas que tendrán acceso a la información, el tiempo de almacenamiento y la disposición final de la información (física o digital) una vez culminada la investigación. 
d) Definir la persona e institución responsable del custodio de las muestras biológicas humanas durante la investigación, y/o durante el almacenamiento para uso futuro de las muestras.
e) Los riesgos potenciales a los que se someterán los sujetos de investigación y las medidas que adoptarán los investigadores para minimizar dichos riesgos.
f) Los posibles beneficios para los sujetos de investigación, especificando, quién, cuándo, cómo y dónde se entregarán dichos beneficios.
g) Los aportes/beneficios para la sociedad especificando, quién, cuándo, cómo y dónde se entregarán dichos beneficios.
Las medidas que adoptarán los investigadores para la protección de población vulnerable
</t>
        </r>
        <r>
          <rPr>
            <b/>
            <sz val="9"/>
            <color indexed="81"/>
            <rFont val="Tahoma"/>
            <family val="2"/>
          </rPr>
          <t>Utilizar:
1. Aplicación de Principios Éticos 2. Riesgos 3. Beneficios 4. Seguridad y Confidencialidad de la información 5. Provisiones especiales</t>
        </r>
      </text>
    </comment>
    <comment ref="B133" authorId="0" shapeId="0" xr:uid="{38CD5D71-A656-4D09-8F74-E8325610DE63}">
      <text>
        <r>
          <rPr>
            <b/>
            <sz val="9"/>
            <color indexed="81"/>
            <rFont val="Tahoma"/>
            <family val="2"/>
          </rPr>
          <t>En caso de ser necesario agrandar recuadros.</t>
        </r>
      </text>
    </comment>
    <comment ref="B134" authorId="0" shapeId="0" xr:uid="{1F4905E0-8869-4114-AFC1-5C5352FBFFD3}">
      <text>
        <r>
          <rPr>
            <b/>
            <sz val="9"/>
            <color indexed="81"/>
            <rFont val="Tahoma"/>
            <family val="2"/>
          </rPr>
          <t>En caso de ser necesario agrandar recuadros.</t>
        </r>
      </text>
    </comment>
    <comment ref="B135" authorId="0" shapeId="0" xr:uid="{174A9C9F-7413-4C90-BA03-992103A81024}">
      <text>
        <r>
          <rPr>
            <b/>
            <sz val="9"/>
            <color indexed="81"/>
            <rFont val="Tahoma"/>
            <family val="2"/>
          </rPr>
          <t>En caso de ser necesario agrandar recuadros.</t>
        </r>
      </text>
    </comment>
    <comment ref="B136" authorId="0" shapeId="0" xr:uid="{1956A585-DD07-46EC-98D3-FC0D916CB6F5}">
      <text>
        <r>
          <rPr>
            <b/>
            <sz val="9"/>
            <color indexed="81"/>
            <rFont val="Tahoma"/>
            <family val="2"/>
          </rPr>
          <t>En caso de ser necesario agrandar recuadros.</t>
        </r>
      </text>
    </comment>
    <comment ref="B137" authorId="0" shapeId="0" xr:uid="{DFBDCB9D-432A-43BA-B8CA-819FB9468DBC}">
      <text>
        <r>
          <rPr>
            <b/>
            <sz val="9"/>
            <color indexed="81"/>
            <rFont val="Tahoma"/>
            <family val="2"/>
          </rPr>
          <t>En caso de ser necesario agrandar recuadros.</t>
        </r>
      </text>
    </comment>
    <comment ref="A139" authorId="0" shapeId="0" xr:uid="{1D706046-57AE-466B-AAA2-6C78E3CE5AD6}">
      <text>
        <r>
          <rPr>
            <b/>
            <sz val="9"/>
            <color indexed="81"/>
            <rFont val="Tahoma"/>
            <family val="2"/>
          </rPr>
          <t xml:space="preserve">CONSENTIMIENTO INFORMADO
</t>
        </r>
        <r>
          <rPr>
            <sz val="9"/>
            <color indexed="81"/>
            <rFont val="Tahoma"/>
            <family val="2"/>
          </rPr>
          <t>Describir el proceso de aplicación del consentimiento informado. Deberá detallarse: quien informará al participante, cómo se dará la información, lugar de obtención de consentimiento informado, de qué manera se asegurarán los investigadores que el participante entienda la investigación y la forma de consentir. 
Nota: Deberá anexarse los Formularios de consentimiento Informado necesarios. Considerar:
a) Si los participantes son menores, se requiere el consentimiento de los padres y también un asentimiento adaptado a su nivel de madurez.
b) Si alguien no puede dar su consentimiento debido a trastornos mentales o de conducta, se debe incluir a esa persona en la discusión y un Asentimiento Informado para los participantes en la medida en que lo permita la capacidad de la persona.
c) Si las muestras se almacenan para futuras investigaciones, se necesita un nuevo consentimiento amplio. Firmado por el participante o su representante legal.
d) Si la investigación se realiza en una comunidad de dialecto nativo, el consentimiento debe traducirse al idioma nativo, y se puede aplicar un consentimiento colectivo al líder de la comunidad.</t>
        </r>
      </text>
    </comment>
    <comment ref="A143" authorId="0" shapeId="0" xr:uid="{EEEE931F-40C2-409B-A49D-EBB5EE0D0FBB}">
      <text>
        <r>
          <rPr>
            <b/>
            <sz val="9"/>
            <color indexed="81"/>
            <rFont val="Tahoma"/>
            <family val="2"/>
          </rPr>
          <t xml:space="preserve">RESULTADOS ESPERADOS
</t>
        </r>
        <r>
          <rPr>
            <sz val="9"/>
            <color indexed="81"/>
            <rFont val="Tahoma"/>
            <family val="2"/>
          </rPr>
          <t>Realizar un detalle y descripción de los resultados que se espera obtener con la ejecución del proyecto, considerando los objetivos que se han planteado para el mismo.
Es importante que se destaque la relevancia de los resultados, así como el campo en el cual tendrían aplicabilidad.
Discutir posibles limitaciones y sesgos que podrían impedir que consiga los resultados. Además, explique cómo superar estas limitaciones con el propósito que el proyecto sea exitoso.</t>
        </r>
      </text>
    </comment>
    <comment ref="A147" authorId="0" shapeId="0" xr:uid="{9BFE1A7C-83FF-4960-8F19-E212F885364D}">
      <text>
        <r>
          <rPr>
            <b/>
            <sz val="9"/>
            <color indexed="81"/>
            <rFont val="Tahoma"/>
            <family val="2"/>
          </rPr>
          <t xml:space="preserve">CRONOGRAMA DE TRABAJO
</t>
        </r>
        <r>
          <rPr>
            <sz val="9"/>
            <color indexed="81"/>
            <rFont val="Tahoma"/>
            <family val="2"/>
          </rPr>
          <t xml:space="preserve">Este cronograma es un resumen sobre la ejecución del proyecto en el tiempo, el cual debe guardar una secuencia lógica de los plazos en los cuáles se realizarán las actividades para cada uno de los objetivos específicos del proyecto. Para la planificación del tiempo de ejecución de su estudio </t>
        </r>
        <r>
          <rPr>
            <b/>
            <sz val="9"/>
            <color indexed="81"/>
            <rFont val="Tahoma"/>
            <family val="2"/>
          </rPr>
          <t>deberá tomar en cuenta el tiempo aproximado de evaluación por parte del CEISH-USFQ.</t>
        </r>
      </text>
    </comment>
    <comment ref="G148" authorId="0" shapeId="0" xr:uid="{8BBACC1A-FC1E-4915-97E6-03A1F809B981}">
      <text>
        <r>
          <rPr>
            <b/>
            <sz val="9"/>
            <color indexed="81"/>
            <rFont val="Tahoma"/>
            <family val="2"/>
          </rPr>
          <t>Elija una opción para describir si su cronograma lo especificará en meses o en semanas de acuerdo a lo que se ajuste según el periodo de duración de su investigación.</t>
        </r>
      </text>
    </comment>
    <comment ref="B150" authorId="0" shapeId="0" xr:uid="{3E365D84-FA52-4733-87F8-1164628CD7D7}">
      <text>
        <r>
          <rPr>
            <sz val="9"/>
            <color indexed="81"/>
            <rFont val="Tahoma"/>
            <family val="2"/>
          </rPr>
          <t>Las actividades a realizarse deben coincidir con los procedimientos para desarrollar la investigación.</t>
        </r>
      </text>
    </comment>
    <comment ref="B152" authorId="0" shapeId="0" xr:uid="{D9445CF9-427C-4BA1-94E8-522D4ACDD885}">
      <text>
        <r>
          <rPr>
            <sz val="9"/>
            <color indexed="81"/>
            <rFont val="Tahoma"/>
            <family val="2"/>
          </rPr>
          <t>Las actividades a realizarse deben coincidir con los procedimientos para desarrollar la investigación.</t>
        </r>
      </text>
    </comment>
    <comment ref="F152" authorId="0" shapeId="0" xr:uid="{80CDF5E0-167F-43EA-9FE3-CF97194B0F03}">
      <text>
        <r>
          <rPr>
            <sz val="9"/>
            <color indexed="81"/>
            <rFont val="Tahoma"/>
            <family val="2"/>
          </rPr>
          <t>Colocar el periodo de duración en meses o en semanas.</t>
        </r>
        <r>
          <rPr>
            <b/>
            <sz val="9"/>
            <color indexed="81"/>
            <rFont val="Tahoma"/>
            <family val="2"/>
          </rPr>
          <t xml:space="preserve"> Iniciar desde el mes/semana 1</t>
        </r>
      </text>
    </comment>
    <comment ref="B153" authorId="0" shapeId="0" xr:uid="{3AA49D52-1838-46A0-8E64-476E136D89BA}">
      <text>
        <r>
          <rPr>
            <sz val="9"/>
            <color indexed="81"/>
            <rFont val="Tahoma"/>
            <family val="2"/>
          </rPr>
          <t>Las actividades a realizarse deben coincidir con los procedimientos para desarrollar la investigación.</t>
        </r>
      </text>
    </comment>
    <comment ref="B154" authorId="0" shapeId="0" xr:uid="{DBB5285C-DDFA-409E-B396-BCF29119EE15}">
      <text>
        <r>
          <rPr>
            <sz val="9"/>
            <color indexed="81"/>
            <rFont val="Tahoma"/>
            <family val="2"/>
          </rPr>
          <t>Las actividades a realizarse deben coincidir con los procedimientos para desarrollar la investigación.</t>
        </r>
      </text>
    </comment>
    <comment ref="A166" authorId="0" shapeId="0" xr:uid="{0A443ABF-EB92-4CEF-8495-F3C4AAA7F350}">
      <text>
        <r>
          <rPr>
            <b/>
            <sz val="9"/>
            <color indexed="81"/>
            <rFont val="Tahoma"/>
            <family val="2"/>
          </rPr>
          <t>SUSTENTOS JURÍDICOS</t>
        </r>
        <r>
          <rPr>
            <sz val="9"/>
            <color indexed="81"/>
            <rFont val="Tahoma"/>
            <family val="2"/>
          </rPr>
          <t xml:space="preserve">
a. En lo que corresponda, explicar cómo la investigación cumple con lo dispuesto en la legislación nacional y en las normas de derecho internacional vigente. En caso de ser procedente: a) explicar cómo se garantizan los derechos humanos (Constitución y tratados internacionales de derechos humanos), particularmente los derechos de los grupos de atención prioritaria (Referencia: artículo 35 de la Constitución). b) explicar cómo se cumplirá con el deber de denunciar (Referencia: artículo 422 y 422.1 del Código Orgánico Integral Penal); y, c) explicar cómo la investigación cumple con lo dispuesto en la Ley Orgánica de Protección de Datos Personales.
b. Explicar la legalidad de los contratos entre el promotor del estudio y los investigadores.
c. Explicar los aspectos relevantes de cualquier acuerdo entre el promotor de la investigación y el establecimiento de salud en donde ésta se realice.
d. Para ensayos clínicos (exclusivamente): explicar cómo la póliza cubre a los participantes en el estudio, misma que debe estar emitida por una institución legalmente registrada en el país para el efecto, debe cubrir las responsabilidades de cada uno de los implicados en la investigación y debe prever compensaciones económicas y tratamientos a los sujetos participantes, en caso de daño ocasionado por el desarrollo del ensayo clínico.</t>
        </r>
      </text>
    </comment>
    <comment ref="B167" authorId="0" shapeId="0" xr:uid="{2CB78341-BEAF-4CB2-814F-2FCD56FE1AB7}">
      <text>
        <r>
          <rPr>
            <b/>
            <sz val="9"/>
            <color indexed="81"/>
            <rFont val="Tahoma"/>
            <family val="2"/>
          </rPr>
          <t>En caso de ser necesario agrandar recuadros.</t>
        </r>
      </text>
    </comment>
    <comment ref="A173" authorId="0" shapeId="0" xr:uid="{E3BAC93A-68E1-481B-AF22-FCFB772CB861}">
      <text>
        <r>
          <rPr>
            <b/>
            <sz val="9"/>
            <color indexed="81"/>
            <rFont val="Tahoma"/>
            <family val="2"/>
          </rPr>
          <t>REFERENCIAS CITADAS</t>
        </r>
        <r>
          <rPr>
            <sz val="9"/>
            <color indexed="81"/>
            <rFont val="Tahoma"/>
            <family val="2"/>
          </rPr>
          <t xml:space="preserve">
Realizar un listado de los documentos (libros, publicaciones científicas, etc.) que fueron utilizados como referencia para el desarrollo de la propuesta del proyecto, los mismos que deben ser citados en el texto. 
Las referencias utilizadas deberán ser actuales, con un máximo de 5 años desde su publicación, excepto por obras históricas de gran influencia para el área de estudio.
Realizar un listado de los documentos (libros, publicaciones científicas, etc.) que fueron utilizados como referencia para el desarrollo de la propuesta del proyecto, los mismos que deben ser citados en el texto. </t>
        </r>
      </text>
    </comment>
    <comment ref="B174" authorId="0" shapeId="0" xr:uid="{A9ECD647-48F0-4E79-9FA7-1D6DD643254C}">
      <text>
        <r>
          <rPr>
            <b/>
            <sz val="9"/>
            <color indexed="81"/>
            <rFont val="Tahoma"/>
            <family val="2"/>
          </rPr>
          <t>En caso de ser necesario agrandar recuadros.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A24" authorId="0" shapeId="0" xr:uid="{D21165C3-4E57-47B4-AC17-63947DE015B0}">
      <text>
        <r>
          <rPr>
            <sz val="9"/>
            <color indexed="81"/>
            <rFont val="Tahoma"/>
            <family val="2"/>
          </rPr>
          <t xml:space="preserve">Justifique adecuadamente por qué su investigación no requiere de la aplicación de un formulario de
consentimiento informado.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G15" authorId="0" shapeId="0" xr:uid="{9B022794-5BF9-4838-A7D6-9C88977E0B6A}">
      <text>
        <r>
          <rPr>
            <sz val="9"/>
            <color indexed="81"/>
            <rFont val="Tahoma"/>
            <family val="2"/>
          </rPr>
          <t xml:space="preserve">Colocar el idioma en el que se encuentra su documento y el número de versión. Ejemplo: Si su documento está en español y corresponde a la versión 1, colocar "VE01"
</t>
        </r>
      </text>
    </comment>
    <comment ref="I15" authorId="0" shapeId="0" xr:uid="{1587B4F8-88E0-4D95-B311-A8AD9ED0BDF8}">
      <text>
        <r>
          <rPr>
            <sz val="9"/>
            <color indexed="81"/>
            <rFont val="Tahoma"/>
            <family val="2"/>
          </rPr>
          <t>Fecha en formato dd/mm/aaaa</t>
        </r>
      </text>
    </comment>
    <comment ref="J15" authorId="0" shapeId="0" xr:uid="{98FF5CCC-E665-4FB9-A0BE-84559B300474}">
      <text>
        <r>
          <rPr>
            <sz val="9"/>
            <color indexed="81"/>
            <rFont val="Tahoma"/>
            <family val="2"/>
          </rPr>
          <t xml:space="preserve">Colocar el número de páginas de cada documento. El conteo se puede facilitar al oprimir cntrl+P en cada documento y en la esquina inferior izquierda se indican el número de páginas que contiene.
</t>
        </r>
      </text>
    </comment>
    <comment ref="A23" authorId="0" shapeId="0" xr:uid="{DC23F99C-0475-446C-8FE4-22702E361417}">
      <text>
        <r>
          <rPr>
            <sz val="9"/>
            <color indexed="81"/>
            <rFont val="Tahoma"/>
            <family val="2"/>
          </rPr>
          <t xml:space="preserve">Justifique las razones por las que la investigación debe ser considerada como exenta de evaluación. La justificación deberá estar en concordancia con lo dispuesto en el Acuerdo Ministerial Nro. 005, expedido el 02 de agosto de 2022.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A22" authorId="0" shapeId="0" xr:uid="{C11C8FA0-2A1A-4F8B-9C4C-A763B6840A96}">
      <text>
        <r>
          <rPr>
            <b/>
            <sz val="9"/>
            <color indexed="81"/>
            <rFont val="Tahoma"/>
            <family val="2"/>
          </rPr>
          <t>PEGAR IMAGEN Y AMPLIAR CUADRO</t>
        </r>
      </text>
    </comment>
    <comment ref="K22" authorId="0" shapeId="0" xr:uid="{2DD0CC3B-EC35-4FCF-B231-43D12B277948}">
      <text>
        <r>
          <rPr>
            <b/>
            <sz val="9"/>
            <color indexed="81"/>
            <rFont val="Tahoma"/>
            <family val="2"/>
          </rPr>
          <t>PEGAR IMAGEN Y AMPLIAR CUADRO</t>
        </r>
      </text>
    </comment>
    <comment ref="U22" authorId="0" shapeId="0" xr:uid="{A488E4F2-7883-4ECB-A56D-426DCE2F2917}">
      <text>
        <r>
          <rPr>
            <b/>
            <sz val="9"/>
            <color indexed="81"/>
            <rFont val="Tahoma"/>
            <family val="2"/>
          </rPr>
          <t>PEGAR IMAGEN Y AMPLIAR CUADRO</t>
        </r>
      </text>
    </comment>
    <comment ref="AE22" authorId="0" shapeId="0" xr:uid="{F84B30A1-F2CE-4F2E-A020-202BCD07A161}">
      <text>
        <r>
          <rPr>
            <b/>
            <sz val="9"/>
            <color indexed="81"/>
            <rFont val="Tahoma"/>
            <family val="2"/>
          </rPr>
          <t>PEGAR IMAGEN Y AMPLIAR CUADRO</t>
        </r>
      </text>
    </comment>
    <comment ref="AO22" authorId="0" shapeId="0" xr:uid="{CF358376-0E2E-4E6D-9E71-922019D33EC7}">
      <text>
        <r>
          <rPr>
            <b/>
            <sz val="9"/>
            <color indexed="81"/>
            <rFont val="Tahoma"/>
            <family val="2"/>
          </rPr>
          <t>PEGAR IMAGEN Y AMPLIAR CUADRO</t>
        </r>
      </text>
    </comment>
    <comment ref="A46" authorId="0" shapeId="0" xr:uid="{00018AC2-E552-47FC-B482-350839690555}">
      <text>
        <r>
          <rPr>
            <b/>
            <sz val="9"/>
            <color indexed="81"/>
            <rFont val="Tahoma"/>
            <family val="2"/>
          </rPr>
          <t>Colocar sus últimas 5 publicaciones, en caso de no tener publicaciones este campo no aplica.</t>
        </r>
      </text>
    </comment>
    <comment ref="K46" authorId="0" shapeId="0" xr:uid="{00A5B6C6-5B16-446F-8674-58EE99A5F8CD}">
      <text>
        <r>
          <rPr>
            <b/>
            <sz val="9"/>
            <color indexed="81"/>
            <rFont val="Tahoma"/>
            <family val="2"/>
          </rPr>
          <t>Colocar sus últimas 5 publicaciones, en caso de no tener publicaciones este campo no aplica.</t>
        </r>
      </text>
    </comment>
    <comment ref="U46" authorId="0" shapeId="0" xr:uid="{19F311BB-73C7-421A-BF1B-B3C3E599937C}">
      <text>
        <r>
          <rPr>
            <b/>
            <sz val="9"/>
            <color indexed="81"/>
            <rFont val="Tahoma"/>
            <family val="2"/>
          </rPr>
          <t>Colocar sus últimas 5 publicaciones, en caso de no tener publicaciones este campo no aplica.</t>
        </r>
      </text>
    </comment>
    <comment ref="AE46" authorId="0" shapeId="0" xr:uid="{2DBE8525-8233-41A0-8998-BAF9F208843E}">
      <text>
        <r>
          <rPr>
            <b/>
            <sz val="9"/>
            <color indexed="81"/>
            <rFont val="Tahoma"/>
            <family val="2"/>
          </rPr>
          <t>Colocar sus últimas 5 publicaciones, en caso de no tener publicaciones este campo no aplica.</t>
        </r>
      </text>
    </comment>
    <comment ref="AO46" authorId="0" shapeId="0" xr:uid="{35F63EDA-96E4-4A69-88E5-FF64CBECEDD5}">
      <text>
        <r>
          <rPr>
            <b/>
            <sz val="9"/>
            <color indexed="81"/>
            <rFont val="Tahoma"/>
            <family val="2"/>
          </rPr>
          <t>Colocar sus últimas 5 publicaciones, en caso de no tener publicaciones este campo no aplica.</t>
        </r>
      </text>
    </comment>
    <comment ref="A48" authorId="0" shapeId="0" xr:uid="{DD302ADA-07C7-4D64-8BD5-1C767153CC21}">
      <text>
        <r>
          <rPr>
            <b/>
            <sz val="9"/>
            <color indexed="81"/>
            <rFont val="Tahoma"/>
            <family val="2"/>
          </rPr>
          <t>Colocar sus últimas 5 publicaciones, en caso de no tener publicaciones este campo no aplica.</t>
        </r>
      </text>
    </comment>
    <comment ref="K48" authorId="0" shapeId="0" xr:uid="{37F7B3D8-0635-49F1-BE92-DF431FE970D5}">
      <text>
        <r>
          <rPr>
            <b/>
            <sz val="9"/>
            <color indexed="81"/>
            <rFont val="Tahoma"/>
            <family val="2"/>
          </rPr>
          <t>Colocar sus últimas 5 publicaciones, en caso de no tener publicaciones este campo no aplica.</t>
        </r>
      </text>
    </comment>
    <comment ref="U48" authorId="0" shapeId="0" xr:uid="{003FE8EB-FDEA-48DB-B5A1-B4B3691580AC}">
      <text>
        <r>
          <rPr>
            <b/>
            <sz val="9"/>
            <color indexed="81"/>
            <rFont val="Tahoma"/>
            <family val="2"/>
          </rPr>
          <t>Colocar sus últimas 5 publicaciones, en caso de no tener publicaciones este campo no aplica.</t>
        </r>
      </text>
    </comment>
    <comment ref="AE48" authorId="0" shapeId="0" xr:uid="{A9DD13FD-1137-49AD-A4E2-2CDA8494026B}">
      <text>
        <r>
          <rPr>
            <b/>
            <sz val="9"/>
            <color indexed="81"/>
            <rFont val="Tahoma"/>
            <family val="2"/>
          </rPr>
          <t>Colocar sus últimas 5 publicaciones, en caso de no tener publicaciones este campo no aplica.</t>
        </r>
      </text>
    </comment>
    <comment ref="AO48" authorId="0" shapeId="0" xr:uid="{4DEBB7A3-8EBE-4397-A0E4-C21ED4690B9D}">
      <text>
        <r>
          <rPr>
            <b/>
            <sz val="9"/>
            <color indexed="81"/>
            <rFont val="Tahoma"/>
            <family val="2"/>
          </rPr>
          <t>Colocar sus últimas 5 publicaciones, en caso de no tener publicaciones este campo no aplica.</t>
        </r>
      </text>
    </comment>
    <comment ref="A49" authorId="0" shapeId="0" xr:uid="{CB85B20A-7DAB-49DF-8CD2-CACBCADA6E80}">
      <text>
        <r>
          <rPr>
            <b/>
            <sz val="9"/>
            <color indexed="81"/>
            <rFont val="Tahoma"/>
            <family val="2"/>
          </rPr>
          <t>Colocar sus últimas 5 publicaciones, en caso de no tener publicaciones este campo no aplica.</t>
        </r>
      </text>
    </comment>
    <comment ref="K49" authorId="0" shapeId="0" xr:uid="{6493D0D2-A5EB-4D7F-9400-B7E28766E92F}">
      <text>
        <r>
          <rPr>
            <b/>
            <sz val="9"/>
            <color indexed="81"/>
            <rFont val="Tahoma"/>
            <family val="2"/>
          </rPr>
          <t>Colocar sus últimas 5 publicaciones, en caso de no tener publicaciones este campo no aplica.</t>
        </r>
      </text>
    </comment>
    <comment ref="U49" authorId="0" shapeId="0" xr:uid="{E04DD608-482A-4145-ADE2-27C87DB1BB7D}">
      <text>
        <r>
          <rPr>
            <b/>
            <sz val="9"/>
            <color indexed="81"/>
            <rFont val="Tahoma"/>
            <family val="2"/>
          </rPr>
          <t>Colocar sus últimas 5 publicaciones, en caso de no tener publicaciones este campo no aplica.</t>
        </r>
      </text>
    </comment>
    <comment ref="AE49" authorId="0" shapeId="0" xr:uid="{B06B0F72-407F-4974-B11F-E609551C8A28}">
      <text>
        <r>
          <rPr>
            <b/>
            <sz val="9"/>
            <color indexed="81"/>
            <rFont val="Tahoma"/>
            <family val="2"/>
          </rPr>
          <t>Colocar sus últimas 5 publicaciones, en caso de no tener publicaciones este campo no aplica.</t>
        </r>
      </text>
    </comment>
    <comment ref="AO49" authorId="0" shapeId="0" xr:uid="{83BED2DF-A064-4F86-86C4-DF4781ADAF04}">
      <text>
        <r>
          <rPr>
            <b/>
            <sz val="9"/>
            <color indexed="81"/>
            <rFont val="Tahoma"/>
            <family val="2"/>
          </rPr>
          <t>Colocar sus últimas 5 publicaciones, en caso de no tener publicaciones este campo no aplica.</t>
        </r>
      </text>
    </comment>
    <comment ref="A50" authorId="0" shapeId="0" xr:uid="{AFEA5F22-80DA-4A22-B532-A98FA0A540C3}">
      <text>
        <r>
          <rPr>
            <b/>
            <sz val="9"/>
            <color indexed="81"/>
            <rFont val="Tahoma"/>
            <family val="2"/>
          </rPr>
          <t>Colocar sus últimas 5 publicaciones, en caso de no tener publicaciones este campo no aplica.</t>
        </r>
      </text>
    </comment>
    <comment ref="K50" authorId="0" shapeId="0" xr:uid="{BDA89F0E-D915-46F4-9286-3BDC8DE961EF}">
      <text>
        <r>
          <rPr>
            <b/>
            <sz val="9"/>
            <color indexed="81"/>
            <rFont val="Tahoma"/>
            <family val="2"/>
          </rPr>
          <t>Colocar sus últimas 5 publicaciones, en caso de no tener publicaciones este campo no aplica.</t>
        </r>
      </text>
    </comment>
    <comment ref="U50" authorId="0" shapeId="0" xr:uid="{79F5FCF8-7246-47FF-865A-13A94FC06258}">
      <text>
        <r>
          <rPr>
            <b/>
            <sz val="9"/>
            <color indexed="81"/>
            <rFont val="Tahoma"/>
            <family val="2"/>
          </rPr>
          <t>Colocar sus últimas 5 publicaciones, en caso de no tener publicaciones este campo no aplica.</t>
        </r>
      </text>
    </comment>
    <comment ref="AE50" authorId="0" shapeId="0" xr:uid="{65A31ABE-EB86-418C-82C6-8B3D09C458BF}">
      <text>
        <r>
          <rPr>
            <b/>
            <sz val="9"/>
            <color indexed="81"/>
            <rFont val="Tahoma"/>
            <family val="2"/>
          </rPr>
          <t>Colocar sus últimas 5 publicaciones, en caso de no tener publicaciones este campo no aplica.</t>
        </r>
      </text>
    </comment>
    <comment ref="AO50" authorId="0" shapeId="0" xr:uid="{07B8BFC9-896F-4B49-AF95-68691EA0B37A}">
      <text>
        <r>
          <rPr>
            <b/>
            <sz val="9"/>
            <color indexed="81"/>
            <rFont val="Tahoma"/>
            <family val="2"/>
          </rPr>
          <t>Colocar sus últimas 5 publicaciones, en caso de no tener publicaciones este campo no aplica.</t>
        </r>
      </text>
    </comment>
    <comment ref="A51" authorId="0" shapeId="0" xr:uid="{8F69B5AF-821A-4D1F-8A43-CF3AC01B9714}">
      <text>
        <r>
          <rPr>
            <b/>
            <sz val="9"/>
            <color indexed="81"/>
            <rFont val="Tahoma"/>
            <family val="2"/>
          </rPr>
          <t>Colocar sus últimas 5 publicaciones, en caso de no tener publicaciones este campo no aplica.</t>
        </r>
      </text>
    </comment>
    <comment ref="K51" authorId="0" shapeId="0" xr:uid="{20BCE648-203F-4423-B7D3-BAE3EC3F6B71}">
      <text>
        <r>
          <rPr>
            <b/>
            <sz val="9"/>
            <color indexed="81"/>
            <rFont val="Tahoma"/>
            <family val="2"/>
          </rPr>
          <t>Colocar sus últimas 5 publicaciones, en caso de no tener publicaciones este campo no aplica.</t>
        </r>
      </text>
    </comment>
    <comment ref="U51" authorId="0" shapeId="0" xr:uid="{07EB2872-DDF8-49AE-B488-475B7601EEDA}">
      <text>
        <r>
          <rPr>
            <b/>
            <sz val="9"/>
            <color indexed="81"/>
            <rFont val="Tahoma"/>
            <family val="2"/>
          </rPr>
          <t>Colocar sus últimas 5 publicaciones, en caso de no tener publicaciones este campo no aplica.</t>
        </r>
      </text>
    </comment>
    <comment ref="AE51" authorId="0" shapeId="0" xr:uid="{8894611A-912B-46D1-BA15-3E83C0F4D3ED}">
      <text>
        <r>
          <rPr>
            <b/>
            <sz val="9"/>
            <color indexed="81"/>
            <rFont val="Tahoma"/>
            <family val="2"/>
          </rPr>
          <t>Colocar sus últimas 5 publicaciones, en caso de no tener publicaciones este campo no aplica.</t>
        </r>
      </text>
    </comment>
    <comment ref="AO51" authorId="0" shapeId="0" xr:uid="{E611066A-1541-46F4-8F2F-69969B11F466}">
      <text>
        <r>
          <rPr>
            <b/>
            <sz val="9"/>
            <color indexed="81"/>
            <rFont val="Tahoma"/>
            <family val="2"/>
          </rPr>
          <t>Colocar sus últimas 5 publicaciones, en caso de no tener publicaciones este campo no aplica.</t>
        </r>
      </text>
    </comment>
    <comment ref="A52" authorId="0" shapeId="0" xr:uid="{6CFF11E6-1AA7-4138-891A-C937E7EF5395}">
      <text>
        <r>
          <rPr>
            <b/>
            <sz val="9"/>
            <color indexed="81"/>
            <rFont val="Tahoma"/>
            <family val="2"/>
          </rPr>
          <t>Colocar sus últimas 5 publicaciones, en caso de no tener publicaciones este campo no aplica.</t>
        </r>
      </text>
    </comment>
    <comment ref="K52" authorId="0" shapeId="0" xr:uid="{47A7D39F-15AE-4BEC-8410-5DED26BA6667}">
      <text>
        <r>
          <rPr>
            <b/>
            <sz val="9"/>
            <color indexed="81"/>
            <rFont val="Tahoma"/>
            <family val="2"/>
          </rPr>
          <t>Colocar sus últimas 5 publicaciones, en caso de no tener publicaciones este campo no aplica.</t>
        </r>
      </text>
    </comment>
    <comment ref="U52" authorId="0" shapeId="0" xr:uid="{F031AE09-87C2-4069-B569-340D3BD614BE}">
      <text>
        <r>
          <rPr>
            <b/>
            <sz val="9"/>
            <color indexed="81"/>
            <rFont val="Tahoma"/>
            <family val="2"/>
          </rPr>
          <t>Colocar sus últimas 5 publicaciones, en caso de no tener publicaciones este campo no aplica.</t>
        </r>
      </text>
    </comment>
    <comment ref="AE52" authorId="0" shapeId="0" xr:uid="{C5E9BBA6-49AE-4E24-959F-54637C2C7595}">
      <text>
        <r>
          <rPr>
            <b/>
            <sz val="9"/>
            <color indexed="81"/>
            <rFont val="Tahoma"/>
            <family val="2"/>
          </rPr>
          <t>Colocar sus últimas 5 publicaciones, en caso de no tener publicaciones este campo no aplica.</t>
        </r>
      </text>
    </comment>
    <comment ref="AO52" authorId="0" shapeId="0" xr:uid="{AE865173-EC55-4E6B-8E49-3FEE85C0750B}">
      <text>
        <r>
          <rPr>
            <b/>
            <sz val="9"/>
            <color indexed="81"/>
            <rFont val="Tahoma"/>
            <family val="2"/>
          </rPr>
          <t>Colocar sus últimas 5 publicaciones, en caso de no tener publicaciones este campo no aplica.</t>
        </r>
      </text>
    </comment>
    <comment ref="A60" authorId="0" shapeId="0" xr:uid="{2CE870E4-6967-462A-95AF-46704532323C}">
      <text>
        <r>
          <rPr>
            <b/>
            <sz val="9"/>
            <color indexed="81"/>
            <rFont val="Tahoma"/>
            <family val="2"/>
          </rPr>
          <t>PEGAR IMAGEN Y AMPLIAR CUADRO</t>
        </r>
      </text>
    </comment>
    <comment ref="K60" authorId="0" shapeId="0" xr:uid="{FD39A674-A6E4-4337-BF0C-C2A573995A3F}">
      <text>
        <r>
          <rPr>
            <b/>
            <sz val="9"/>
            <color indexed="81"/>
            <rFont val="Tahoma"/>
            <family val="2"/>
          </rPr>
          <t>PEGAR IMAGEN Y AMPLIAR CUADRO</t>
        </r>
      </text>
    </comment>
    <comment ref="U60" authorId="0" shapeId="0" xr:uid="{662110BE-2BA7-4F4D-B7EB-13FD8410EF22}">
      <text>
        <r>
          <rPr>
            <b/>
            <sz val="9"/>
            <color indexed="81"/>
            <rFont val="Tahoma"/>
            <family val="2"/>
          </rPr>
          <t>PEGAR IMAGEN Y AMPLIAR CUADRO</t>
        </r>
      </text>
    </comment>
    <comment ref="AE60" authorId="0" shapeId="0" xr:uid="{B24B88A5-9D41-418A-B4C8-534CDDE17A2A}">
      <text>
        <r>
          <rPr>
            <b/>
            <sz val="9"/>
            <color indexed="81"/>
            <rFont val="Tahoma"/>
            <family val="2"/>
          </rPr>
          <t>PEGAR IMAGEN Y AMPLIAR CUADRO</t>
        </r>
      </text>
    </comment>
    <comment ref="AO60" authorId="0" shapeId="0" xr:uid="{F902FF8A-E2E0-40C5-A48B-0F5D070B35DC}">
      <text>
        <r>
          <rPr>
            <b/>
            <sz val="9"/>
            <color indexed="81"/>
            <rFont val="Tahoma"/>
            <family val="2"/>
          </rPr>
          <t>PEGAR IMAGEN Y AMPLIAR CUADRO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A24" authorId="0" shapeId="0" xr:uid="{C18D868A-198E-43D7-91A4-5414911AD297}">
      <text>
        <r>
          <rPr>
            <sz val="9"/>
            <color indexed="81"/>
            <rFont val="Tahoma"/>
            <family val="2"/>
          </rPr>
          <t xml:space="preserve">Justifique adecuadamente por qué su investigación no requiere de la aplicación de un formulario de
consentimiento informado.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G14" authorId="0" shapeId="0" xr:uid="{7374F3A1-7245-493D-9638-BB0562337847}">
      <text>
        <r>
          <rPr>
            <sz val="9"/>
            <color indexed="81"/>
            <rFont val="Tahoma"/>
            <family val="2"/>
          </rPr>
          <t xml:space="preserve">Colocar el idioma en el que se encuentra su documento y el número de versión. Ejemplo: Si su documento está en español y corresponde a la versión 1, colocar "EV01"
</t>
        </r>
      </text>
    </comment>
    <comment ref="I14" authorId="0" shapeId="0" xr:uid="{FA6EC340-5389-4DF6-8C7C-CE9C0565E9AC}">
      <text>
        <r>
          <rPr>
            <sz val="9"/>
            <color indexed="81"/>
            <rFont val="Tahoma"/>
            <family val="2"/>
          </rPr>
          <t>dd/mm/aaaa</t>
        </r>
      </text>
    </comment>
    <comment ref="J14" authorId="0" shapeId="0" xr:uid="{359F1E0C-AA49-4790-84AD-7338F1D53549}">
      <text>
        <r>
          <rPr>
            <sz val="9"/>
            <color indexed="81"/>
            <rFont val="Tahoma"/>
            <family val="2"/>
          </rPr>
          <t>Colocar el número de páginas de cada documento. El conteo se puede facilitar al oprimir cntrl+P en cada documento y en la esquina inferior izquierda se indican el número de páginas que contiene.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A22" authorId="0" shapeId="0" xr:uid="{149D6373-C692-4FD8-9861-4206D0AE7D63}">
      <text>
        <r>
          <rPr>
            <b/>
            <sz val="9"/>
            <color indexed="81"/>
            <rFont val="Tahoma"/>
            <family val="2"/>
          </rPr>
          <t>PEGAR IMAGEN Y AMPLIAR CUADRO</t>
        </r>
      </text>
    </comment>
    <comment ref="K22" authorId="0" shapeId="0" xr:uid="{91E2CCB1-7228-482D-96F1-0E3F90558828}">
      <text>
        <r>
          <rPr>
            <b/>
            <sz val="9"/>
            <color indexed="81"/>
            <rFont val="Tahoma"/>
            <family val="2"/>
          </rPr>
          <t>PEGAR IMAGEN Y AMPLIAR CUADRO</t>
        </r>
      </text>
    </comment>
    <comment ref="U22" authorId="0" shapeId="0" xr:uid="{196C4BF4-6D88-4A16-8FEC-1FDACBF30B89}">
      <text>
        <r>
          <rPr>
            <b/>
            <sz val="9"/>
            <color indexed="81"/>
            <rFont val="Tahoma"/>
            <family val="2"/>
          </rPr>
          <t>PEGAR IMAGEN Y AMPLIAR CUADRO</t>
        </r>
      </text>
    </comment>
    <comment ref="AE22" authorId="0" shapeId="0" xr:uid="{A6C6FC6F-1392-4E0A-A0B0-89BBD1D2B8E5}">
      <text>
        <r>
          <rPr>
            <b/>
            <sz val="9"/>
            <color indexed="81"/>
            <rFont val="Tahoma"/>
            <family val="2"/>
          </rPr>
          <t>PEGAR IMAGEN Y AMPLIAR CUADRO</t>
        </r>
      </text>
    </comment>
    <comment ref="AO22" authorId="0" shapeId="0" xr:uid="{D05119B8-8B5F-4134-B5C5-388788E10BD1}">
      <text>
        <r>
          <rPr>
            <b/>
            <sz val="9"/>
            <color indexed="81"/>
            <rFont val="Tahoma"/>
            <family val="2"/>
          </rPr>
          <t>PEGAR IMAGEN Y AMPLIAR CUADRO</t>
        </r>
      </text>
    </comment>
    <comment ref="A46" authorId="0" shapeId="0" xr:uid="{9657EAD3-7B23-49CD-A7C2-1249FB606AB2}">
      <text>
        <r>
          <rPr>
            <b/>
            <sz val="9"/>
            <color indexed="81"/>
            <rFont val="Tahoma"/>
            <family val="2"/>
          </rPr>
          <t>Colocar sus últimas 5 publicaciones, en caso de no tener publicaciones este campo no aplica.</t>
        </r>
      </text>
    </comment>
    <comment ref="K46" authorId="0" shapeId="0" xr:uid="{397F12B9-2C22-49CC-995E-755172ECA589}">
      <text>
        <r>
          <rPr>
            <b/>
            <sz val="9"/>
            <color indexed="81"/>
            <rFont val="Tahoma"/>
            <family val="2"/>
          </rPr>
          <t>Colocar sus últimas 5 publicaciones, en caso de no tener publicaciones este campo no aplica.</t>
        </r>
      </text>
    </comment>
    <comment ref="U46" authorId="0" shapeId="0" xr:uid="{4C8785B9-994D-40D5-BEE9-8A83364F7047}">
      <text>
        <r>
          <rPr>
            <b/>
            <sz val="9"/>
            <color indexed="81"/>
            <rFont val="Tahoma"/>
            <family val="2"/>
          </rPr>
          <t>Colocar sus últimas 5 publicaciones, en caso de no tener publicaciones este campo no aplica.</t>
        </r>
      </text>
    </comment>
    <comment ref="AE46" authorId="0" shapeId="0" xr:uid="{770B1F26-5AC3-44EA-AF00-094AD238DF2E}">
      <text>
        <r>
          <rPr>
            <b/>
            <sz val="9"/>
            <color indexed="81"/>
            <rFont val="Tahoma"/>
            <family val="2"/>
          </rPr>
          <t>Colocar sus últimas 5 publicaciones, en caso de no tener publicaciones este campo no aplica.</t>
        </r>
      </text>
    </comment>
    <comment ref="AO46" authorId="0" shapeId="0" xr:uid="{DAE00205-C866-4F2B-B3AA-77104A3938BD}">
      <text>
        <r>
          <rPr>
            <b/>
            <sz val="9"/>
            <color indexed="81"/>
            <rFont val="Tahoma"/>
            <family val="2"/>
          </rPr>
          <t>Colocar sus últimas 5 publicaciones, en caso de no tener publicaciones este campo no aplica.</t>
        </r>
      </text>
    </comment>
    <comment ref="A48" authorId="0" shapeId="0" xr:uid="{6E10BC22-2FC8-4CFE-843E-362EA1D40344}">
      <text>
        <r>
          <rPr>
            <b/>
            <sz val="9"/>
            <color indexed="81"/>
            <rFont val="Tahoma"/>
            <family val="2"/>
          </rPr>
          <t>Colocar sus últimas 5 publicaciones, en caso de no tener publicaciones este campo no aplica.</t>
        </r>
      </text>
    </comment>
    <comment ref="K48" authorId="0" shapeId="0" xr:uid="{E7322F4E-1A27-4D5F-9901-5C96F04DF762}">
      <text>
        <r>
          <rPr>
            <b/>
            <sz val="9"/>
            <color indexed="81"/>
            <rFont val="Tahoma"/>
            <family val="2"/>
          </rPr>
          <t>Colocar sus últimas 5 publicaciones, en caso de no tener publicaciones este campo no aplica.</t>
        </r>
      </text>
    </comment>
    <comment ref="U48" authorId="0" shapeId="0" xr:uid="{EF5CF30C-44A9-402B-B08E-815FB5D297BF}">
      <text>
        <r>
          <rPr>
            <b/>
            <sz val="9"/>
            <color indexed="81"/>
            <rFont val="Tahoma"/>
            <family val="2"/>
          </rPr>
          <t>Colocar sus últimas 5 publicaciones, en caso de no tener publicaciones este campo no aplica.</t>
        </r>
      </text>
    </comment>
    <comment ref="AE48" authorId="0" shapeId="0" xr:uid="{4FA371E0-6A06-415F-9AA7-F43A097614D0}">
      <text>
        <r>
          <rPr>
            <b/>
            <sz val="9"/>
            <color indexed="81"/>
            <rFont val="Tahoma"/>
            <family val="2"/>
          </rPr>
          <t>Colocar sus últimas 5 publicaciones, en caso de no tener publicaciones este campo no aplica.</t>
        </r>
      </text>
    </comment>
    <comment ref="AO48" authorId="0" shapeId="0" xr:uid="{EA5DF10F-2F5B-479A-821F-EB9F337EAD59}">
      <text>
        <r>
          <rPr>
            <b/>
            <sz val="9"/>
            <color indexed="81"/>
            <rFont val="Tahoma"/>
            <family val="2"/>
          </rPr>
          <t>Colocar sus últimas 5 publicaciones, en caso de no tener publicaciones este campo no aplica.</t>
        </r>
      </text>
    </comment>
    <comment ref="A49" authorId="0" shapeId="0" xr:uid="{EC117BF6-CB27-48F4-B6B7-913A9E4BAE11}">
      <text>
        <r>
          <rPr>
            <b/>
            <sz val="9"/>
            <color indexed="81"/>
            <rFont val="Tahoma"/>
            <family val="2"/>
          </rPr>
          <t>Colocar sus últimas 5 publicaciones, en caso de no tener publicaciones este campo no aplica.</t>
        </r>
      </text>
    </comment>
    <comment ref="K49" authorId="0" shapeId="0" xr:uid="{473856BF-D395-48E9-AFFE-E7258D8F45E4}">
      <text>
        <r>
          <rPr>
            <b/>
            <sz val="9"/>
            <color indexed="81"/>
            <rFont val="Tahoma"/>
            <family val="2"/>
          </rPr>
          <t>Colocar sus últimas 5 publicaciones, en caso de no tener publicaciones este campo no aplica.</t>
        </r>
      </text>
    </comment>
    <comment ref="U49" authorId="0" shapeId="0" xr:uid="{1411DC71-DCBC-4144-920D-DCC2FFDA0B2F}">
      <text>
        <r>
          <rPr>
            <b/>
            <sz val="9"/>
            <color indexed="81"/>
            <rFont val="Tahoma"/>
            <family val="2"/>
          </rPr>
          <t>Colocar sus últimas 5 publicaciones, en caso de no tener publicaciones este campo no aplica.</t>
        </r>
      </text>
    </comment>
    <comment ref="AE49" authorId="0" shapeId="0" xr:uid="{BFA3CEE9-A18E-4AD8-A3F6-EA0310654AC1}">
      <text>
        <r>
          <rPr>
            <b/>
            <sz val="9"/>
            <color indexed="81"/>
            <rFont val="Tahoma"/>
            <family val="2"/>
          </rPr>
          <t>Colocar sus últimas 5 publicaciones, en caso de no tener publicaciones este campo no aplica.</t>
        </r>
      </text>
    </comment>
    <comment ref="AO49" authorId="0" shapeId="0" xr:uid="{EF7C05C2-B6B1-4050-AA61-78A26A4B74BD}">
      <text>
        <r>
          <rPr>
            <b/>
            <sz val="9"/>
            <color indexed="81"/>
            <rFont val="Tahoma"/>
            <family val="2"/>
          </rPr>
          <t>Colocar sus últimas 5 publicaciones, en caso de no tener publicaciones este campo no aplica.</t>
        </r>
      </text>
    </comment>
    <comment ref="A50" authorId="0" shapeId="0" xr:uid="{A3C7CAF1-5C74-4732-8B3C-D8FFCAB6C2BD}">
      <text>
        <r>
          <rPr>
            <b/>
            <sz val="9"/>
            <color indexed="81"/>
            <rFont val="Tahoma"/>
            <family val="2"/>
          </rPr>
          <t>Colocar sus últimas 5 publicaciones, en caso de no tener publicaciones este campo no aplica.</t>
        </r>
      </text>
    </comment>
    <comment ref="K50" authorId="0" shapeId="0" xr:uid="{E9911B0A-8047-4974-86BD-867E05F93CF4}">
      <text>
        <r>
          <rPr>
            <b/>
            <sz val="9"/>
            <color indexed="81"/>
            <rFont val="Tahoma"/>
            <family val="2"/>
          </rPr>
          <t>Colocar sus últimas 5 publicaciones, en caso de no tener publicaciones este campo no aplica.</t>
        </r>
      </text>
    </comment>
    <comment ref="U50" authorId="0" shapeId="0" xr:uid="{E78C66A5-61DB-42DA-BA4C-C8DEF47ED056}">
      <text>
        <r>
          <rPr>
            <b/>
            <sz val="9"/>
            <color indexed="81"/>
            <rFont val="Tahoma"/>
            <family val="2"/>
          </rPr>
          <t>Colocar sus últimas 5 publicaciones, en caso de no tener publicaciones este campo no aplica.</t>
        </r>
      </text>
    </comment>
    <comment ref="AE50" authorId="0" shapeId="0" xr:uid="{37B4A202-D4D0-4739-8762-F1AC01DEECE9}">
      <text>
        <r>
          <rPr>
            <b/>
            <sz val="9"/>
            <color indexed="81"/>
            <rFont val="Tahoma"/>
            <family val="2"/>
          </rPr>
          <t>Colocar sus últimas 5 publicaciones, en caso de no tener publicaciones este campo no aplica.</t>
        </r>
      </text>
    </comment>
    <comment ref="AO50" authorId="0" shapeId="0" xr:uid="{B21F52D2-24D0-4136-978D-CB197328E7A1}">
      <text>
        <r>
          <rPr>
            <b/>
            <sz val="9"/>
            <color indexed="81"/>
            <rFont val="Tahoma"/>
            <family val="2"/>
          </rPr>
          <t>Colocar sus últimas 5 publicaciones, en caso de no tener publicaciones este campo no aplica.</t>
        </r>
      </text>
    </comment>
    <comment ref="A51" authorId="0" shapeId="0" xr:uid="{48A653AF-B35E-4817-9AE4-AB0BC1DB43E4}">
      <text>
        <r>
          <rPr>
            <b/>
            <sz val="9"/>
            <color indexed="81"/>
            <rFont val="Tahoma"/>
            <family val="2"/>
          </rPr>
          <t>Colocar sus últimas 5 publicaciones, en caso de no tener publicaciones este campo no aplica.</t>
        </r>
      </text>
    </comment>
    <comment ref="K51" authorId="0" shapeId="0" xr:uid="{828C7811-31C2-43BC-9C35-357A3205DC22}">
      <text>
        <r>
          <rPr>
            <b/>
            <sz val="9"/>
            <color indexed="81"/>
            <rFont val="Tahoma"/>
            <family val="2"/>
          </rPr>
          <t>Colocar sus últimas 5 publicaciones, en caso de no tener publicaciones este campo no aplica.</t>
        </r>
      </text>
    </comment>
    <comment ref="U51" authorId="0" shapeId="0" xr:uid="{D3329DA0-EF41-40EF-8B96-973442FAF770}">
      <text>
        <r>
          <rPr>
            <b/>
            <sz val="9"/>
            <color indexed="81"/>
            <rFont val="Tahoma"/>
            <family val="2"/>
          </rPr>
          <t>Colocar sus últimas 5 publicaciones, en caso de no tener publicaciones este campo no aplica.</t>
        </r>
      </text>
    </comment>
    <comment ref="AE51" authorId="0" shapeId="0" xr:uid="{32267E64-4A0F-4535-B865-B9994E0309EA}">
      <text>
        <r>
          <rPr>
            <b/>
            <sz val="9"/>
            <color indexed="81"/>
            <rFont val="Tahoma"/>
            <family val="2"/>
          </rPr>
          <t>Colocar sus últimas 5 publicaciones, en caso de no tener publicaciones este campo no aplica.</t>
        </r>
      </text>
    </comment>
    <comment ref="AO51" authorId="0" shapeId="0" xr:uid="{F686C85E-F33E-4E5D-889E-E43138A9AA2F}">
      <text>
        <r>
          <rPr>
            <b/>
            <sz val="9"/>
            <color indexed="81"/>
            <rFont val="Tahoma"/>
            <family val="2"/>
          </rPr>
          <t>Colocar sus últimas 5 publicaciones, en caso de no tener publicaciones este campo no aplica.</t>
        </r>
      </text>
    </comment>
    <comment ref="A52" authorId="0" shapeId="0" xr:uid="{BBEA4296-94DF-4690-BFE1-3D09CD34018D}">
      <text>
        <r>
          <rPr>
            <b/>
            <sz val="9"/>
            <color indexed="81"/>
            <rFont val="Tahoma"/>
            <family val="2"/>
          </rPr>
          <t>Colocar sus últimas 5 publicaciones, en caso de no tener publicaciones este campo no aplica.</t>
        </r>
      </text>
    </comment>
    <comment ref="K52" authorId="0" shapeId="0" xr:uid="{2A04386E-F988-4439-A783-D4C5AEE51975}">
      <text>
        <r>
          <rPr>
            <b/>
            <sz val="9"/>
            <color indexed="81"/>
            <rFont val="Tahoma"/>
            <family val="2"/>
          </rPr>
          <t>Colocar sus últimas 5 publicaciones, en caso de no tener publicaciones este campo no aplica.</t>
        </r>
      </text>
    </comment>
    <comment ref="U52" authorId="0" shapeId="0" xr:uid="{781C6465-4A92-46CF-99B9-32023EFC26F2}">
      <text>
        <r>
          <rPr>
            <b/>
            <sz val="9"/>
            <color indexed="81"/>
            <rFont val="Tahoma"/>
            <family val="2"/>
          </rPr>
          <t>Colocar sus últimas 5 publicaciones, en caso de no tener publicaciones este campo no aplica.</t>
        </r>
      </text>
    </comment>
    <comment ref="AE52" authorId="0" shapeId="0" xr:uid="{F792EB99-B97F-4D8E-9552-B33C09C56AC4}">
      <text>
        <r>
          <rPr>
            <b/>
            <sz val="9"/>
            <color indexed="81"/>
            <rFont val="Tahoma"/>
            <family val="2"/>
          </rPr>
          <t>Colocar sus últimas 5 publicaciones, en caso de no tener publicaciones este campo no aplica.</t>
        </r>
      </text>
    </comment>
    <comment ref="AO52" authorId="0" shapeId="0" xr:uid="{D43A30B9-3509-4F3D-8E73-E831A2AC507E}">
      <text>
        <r>
          <rPr>
            <b/>
            <sz val="9"/>
            <color indexed="81"/>
            <rFont val="Tahoma"/>
            <family val="2"/>
          </rPr>
          <t>Colocar sus últimas 5 publicaciones, en caso de no tener publicaciones este campo no aplica.</t>
        </r>
      </text>
    </comment>
    <comment ref="A60" authorId="0" shapeId="0" xr:uid="{FFFA489A-C4C0-4BA6-8DB9-1633B6264BCD}">
      <text>
        <r>
          <rPr>
            <b/>
            <sz val="9"/>
            <color indexed="81"/>
            <rFont val="Tahoma"/>
            <family val="2"/>
          </rPr>
          <t>PEGAR IMAGEN Y AMPLIAR CUADRO</t>
        </r>
      </text>
    </comment>
    <comment ref="K60" authorId="0" shapeId="0" xr:uid="{D38CA888-7453-4608-BEAA-A1955F5E0CA7}">
      <text>
        <r>
          <rPr>
            <b/>
            <sz val="9"/>
            <color indexed="81"/>
            <rFont val="Tahoma"/>
            <family val="2"/>
          </rPr>
          <t>PEGAR IMAGEN Y AMPLIAR CUADRO</t>
        </r>
      </text>
    </comment>
    <comment ref="U60" authorId="0" shapeId="0" xr:uid="{5490D50E-E53F-4DFB-8EDD-CE27A3DC5755}">
      <text>
        <r>
          <rPr>
            <b/>
            <sz val="9"/>
            <color indexed="81"/>
            <rFont val="Tahoma"/>
            <family val="2"/>
          </rPr>
          <t>PEGAR IMAGEN Y AMPLIAR CUADRO</t>
        </r>
      </text>
    </comment>
    <comment ref="AE60" authorId="0" shapeId="0" xr:uid="{6750669A-3A44-4BF1-B004-6D722E2E1CDD}">
      <text>
        <r>
          <rPr>
            <b/>
            <sz val="9"/>
            <color indexed="81"/>
            <rFont val="Tahoma"/>
            <family val="2"/>
          </rPr>
          <t>PEGAR IMAGEN Y AMPLIAR CUADRO</t>
        </r>
      </text>
    </comment>
    <comment ref="AO60" authorId="0" shapeId="0" xr:uid="{C63E7D99-CAB0-4ED3-9DEC-4DE393A08BF4}">
      <text>
        <r>
          <rPr>
            <b/>
            <sz val="9"/>
            <color indexed="81"/>
            <rFont val="Tahoma"/>
            <family val="2"/>
          </rPr>
          <t>PEGAR IMAGEN Y AMPLIAR CUADRO</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G20" authorId="0" shapeId="0" xr:uid="{23E18065-AA08-41E6-A104-46110BC9DAF3}">
      <text>
        <r>
          <rPr>
            <sz val="9"/>
            <color indexed="81"/>
            <rFont val="Tahoma"/>
            <family val="2"/>
          </rPr>
          <t xml:space="preserve">Colocar el idioma en el que se encuentra su documento y el número de versión. Ejemplo: Si su documento está en español y corresponde a la versión 1, colocar "EV01"
</t>
        </r>
      </text>
    </comment>
    <comment ref="I20" authorId="0" shapeId="0" xr:uid="{58C7633A-E0B2-4AA9-A2DE-78405A0D9838}">
      <text>
        <r>
          <rPr>
            <sz val="9"/>
            <color indexed="81"/>
            <rFont val="Tahoma"/>
            <family val="2"/>
          </rPr>
          <t>Fecha en formato dd/mm/aaaa</t>
        </r>
      </text>
    </comment>
    <comment ref="J20" authorId="0" shapeId="0" xr:uid="{F2B64974-7057-4CCC-A952-DAEE0FFB7DD1}">
      <text>
        <r>
          <rPr>
            <sz val="9"/>
            <color indexed="81"/>
            <rFont val="Tahoma"/>
            <family val="2"/>
          </rPr>
          <t xml:space="preserve">Colocar el número de páginas de cada documento. El conteo se puede facilitar al oprimir cntrl+P en cada documento y en la esquina inferior izquierda se indican el número de páginas que contiene.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C10" authorId="0" shapeId="0" xr:uid="{115B00E6-887E-458B-9D5F-2B10AAC3737B}">
      <text>
        <r>
          <rPr>
            <b/>
            <sz val="9"/>
            <color indexed="81"/>
            <rFont val="Tahoma"/>
            <family val="2"/>
          </rPr>
          <t>Copiar dato de Lista de Verificación según el tipo de investigación.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D5" authorId="0" shapeId="0" xr:uid="{CE9DEE3A-EC7D-41F6-A60B-FF5CC9A387AD}">
      <text>
        <r>
          <rPr>
            <b/>
            <sz val="9"/>
            <color indexed="81"/>
            <rFont val="Tahoma"/>
            <family val="2"/>
          </rPr>
          <t>Copiar dato de Lista de Verificación según el tipo de investigación.</t>
        </r>
      </text>
    </comment>
    <comment ref="N5" authorId="0" shapeId="0" xr:uid="{CD3727B5-10EE-4A9E-BA70-FE9A1CF88463}">
      <text>
        <r>
          <rPr>
            <b/>
            <sz val="9"/>
            <color indexed="81"/>
            <rFont val="Tahoma"/>
            <family val="2"/>
          </rPr>
          <t>Copiar dato de Lista de Verificación según el tipo de investigación.</t>
        </r>
      </text>
    </comment>
    <comment ref="X5" authorId="0" shapeId="0" xr:uid="{3B5622CC-B95C-4F1C-833B-56B5BC7B40B1}">
      <text>
        <r>
          <rPr>
            <b/>
            <sz val="9"/>
            <color indexed="81"/>
            <rFont val="Tahoma"/>
            <family val="2"/>
          </rPr>
          <t>Copiar dato de Lista de Verificación según el tipo de investigación.</t>
        </r>
      </text>
    </comment>
    <comment ref="AH5" authorId="0" shapeId="0" xr:uid="{DD004DFD-1343-4035-A47E-382ED5C392CD}">
      <text>
        <r>
          <rPr>
            <b/>
            <sz val="9"/>
            <color indexed="81"/>
            <rFont val="Tahoma"/>
            <family val="2"/>
          </rPr>
          <t>Copiar dato de Lista de Verificación según el tipo de investigación.</t>
        </r>
      </text>
    </comment>
    <comment ref="AR5" authorId="0" shapeId="0" xr:uid="{ED3D5615-B312-4131-A5DB-A8B6EA8F1EEF}">
      <text>
        <r>
          <rPr>
            <b/>
            <sz val="9"/>
            <color indexed="81"/>
            <rFont val="Tahoma"/>
            <family val="2"/>
          </rPr>
          <t>Copiar dato de Lista de Verificación según el tipo de investigación.</t>
        </r>
      </text>
    </comment>
    <comment ref="BB5" authorId="0" shapeId="0" xr:uid="{AB3150AF-6E81-4774-8CFA-1965EFDC8C01}">
      <text>
        <r>
          <rPr>
            <b/>
            <sz val="9"/>
            <color indexed="81"/>
            <rFont val="Tahoma"/>
            <family val="2"/>
          </rPr>
          <t>Copiar dato de Lista de Verificación según el tipo de investigación.</t>
        </r>
      </text>
    </comment>
    <comment ref="BL5" authorId="0" shapeId="0" xr:uid="{3C1165DC-D3C3-4CEF-87D9-CDDBD8F37D74}">
      <text>
        <r>
          <rPr>
            <b/>
            <sz val="9"/>
            <color indexed="81"/>
            <rFont val="Tahoma"/>
            <family val="2"/>
          </rPr>
          <t>Copiar dato de Lista de Verificación según el tipo de investigación.</t>
        </r>
      </text>
    </comment>
    <comment ref="BV5" authorId="0" shapeId="0" xr:uid="{9DE1EB1F-A477-4BAF-90E4-706D8F6954B6}">
      <text>
        <r>
          <rPr>
            <b/>
            <sz val="9"/>
            <color indexed="81"/>
            <rFont val="Tahoma"/>
            <family val="2"/>
          </rPr>
          <t>Copiar dato de Lista de Verificación según el tipo de investigación.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D5" authorId="0" shapeId="0" xr:uid="{E76B0C8F-0687-4687-AE04-A592DF9B723B}">
      <text>
        <r>
          <rPr>
            <b/>
            <sz val="9"/>
            <color indexed="81"/>
            <rFont val="Tahoma"/>
            <family val="2"/>
          </rPr>
          <t>Copiar dato de Lista de Verificación según el tipo de investigación.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G31" authorId="0" shapeId="0" xr:uid="{F66007C7-52FF-484E-A807-BA6DB46ABAC5}">
      <text>
        <r>
          <rPr>
            <sz val="9"/>
            <color indexed="81"/>
            <rFont val="Tahoma"/>
            <family val="2"/>
          </rPr>
          <t xml:space="preserve">Colocar el idioma en el que se encuentra su documento y el número de versión. Ejemplo: Si su documento está en español y corresponde a la versión 1, colocar "EV01"
</t>
        </r>
      </text>
    </comment>
    <comment ref="I31" authorId="0" shapeId="0" xr:uid="{F696691D-6F69-49FC-954D-63835AFB1C51}">
      <text>
        <r>
          <rPr>
            <sz val="9"/>
            <color indexed="81"/>
            <rFont val="Tahoma"/>
            <family val="2"/>
          </rPr>
          <t>Fecha en formato dd/mm/aaaa</t>
        </r>
      </text>
    </comment>
    <comment ref="J31" authorId="0" shapeId="0" xr:uid="{934FA393-5025-4006-ACA6-D88081C9B73B}">
      <text>
        <r>
          <rPr>
            <sz val="9"/>
            <color indexed="81"/>
            <rFont val="Tahoma"/>
            <family val="2"/>
          </rPr>
          <t xml:space="preserve">Colocar el número de páginas de cada documento. El conteo se puede facilitar al oprimir cntrl+P en cada documento y en la esquina inferior izquierda se indican el número de páginas que contiene.
</t>
        </r>
      </text>
    </comment>
    <comment ref="G32" authorId="0" shapeId="0" xr:uid="{F616D231-9026-44EB-830A-9F83D6EAFADD}">
      <text>
        <r>
          <rPr>
            <sz val="9"/>
            <color indexed="81"/>
            <rFont val="Tahoma"/>
            <family val="2"/>
          </rPr>
          <t xml:space="preserve">Colocar el idioma en el que se encuentra su documento y el número de versión. Ejemplo: Si su documento está en español y corresponde a la versión 1, colocar "EV01"
</t>
        </r>
      </text>
    </comment>
    <comment ref="G33" authorId="0" shapeId="0" xr:uid="{D7137F57-7257-4B98-819B-30FBFB2AA2DD}">
      <text>
        <r>
          <rPr>
            <sz val="9"/>
            <color indexed="81"/>
            <rFont val="Tahoma"/>
            <family val="2"/>
          </rPr>
          <t xml:space="preserve">Colocar el idioma en el que se encuentra su documento y el número de versión. Ejemplo: Si su documento está en español y corresponde a la versión 1, colocar "EV01"
</t>
        </r>
      </text>
    </comment>
    <comment ref="G34" authorId="0" shapeId="0" xr:uid="{7FB7E850-0B25-4437-9710-E2803D33E1A2}">
      <text>
        <r>
          <rPr>
            <sz val="9"/>
            <color indexed="81"/>
            <rFont val="Tahoma"/>
            <family val="2"/>
          </rPr>
          <t xml:space="preserve">Colocar el idioma en el que se encuentra su documento y el número de versión. Ejemplo: Si su documento está en español y corresponde a la versión 1, colocar "EV01"
</t>
        </r>
      </text>
    </comment>
    <comment ref="G35" authorId="0" shapeId="0" xr:uid="{BD71848E-32AA-43A6-9419-37AC9DF5F73E}">
      <text>
        <r>
          <rPr>
            <sz val="9"/>
            <color indexed="81"/>
            <rFont val="Tahoma"/>
            <family val="2"/>
          </rPr>
          <t xml:space="preserve">Colocar el idioma en el que se encuentra su documento y el número de versión. Ejemplo: Si su documento está en español y corresponde a la versión 1, colocar "EV01"
</t>
        </r>
      </text>
    </comment>
    <comment ref="G36" authorId="0" shapeId="0" xr:uid="{F5D68BC6-8FF9-4652-B768-21ED6AFDD92A}">
      <text>
        <r>
          <rPr>
            <sz val="9"/>
            <color indexed="81"/>
            <rFont val="Tahoma"/>
            <family val="2"/>
          </rPr>
          <t xml:space="preserve">Colocar el idioma en el que se encuentra su documento y el número de versión. Ejemplo: Si su documento está en español y corresponde a la versión 1, colocar "EV01"
</t>
        </r>
      </text>
    </comment>
    <comment ref="G37" authorId="0" shapeId="0" xr:uid="{A1432F26-6DEE-480B-B2A7-A75A3E520715}">
      <text>
        <r>
          <rPr>
            <sz val="9"/>
            <color indexed="81"/>
            <rFont val="Tahoma"/>
            <family val="2"/>
          </rPr>
          <t xml:space="preserve">Colocar el idioma en el que se encuentra su documento y el número de versión. Ejemplo: Si su documento está en español y corresponde a la versión 1, colocar "EV01"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G34" authorId="0" shapeId="0" xr:uid="{06B9FAB2-7D10-4BF5-A2ED-1EC6F77DC224}">
      <text>
        <r>
          <rPr>
            <sz val="9"/>
            <color indexed="81"/>
            <rFont val="Tahoma"/>
            <family val="2"/>
          </rPr>
          <t xml:space="preserve">Colocar el idioma en el que se encuentra su documento y el número de versión. Ejemplo: Si su documento está en español y corresponde a la versión 1, colocar "EV01"
</t>
        </r>
      </text>
    </comment>
    <comment ref="I34" authorId="0" shapeId="0" xr:uid="{317FD89C-BA47-425E-9012-E20FE886727B}">
      <text>
        <r>
          <rPr>
            <sz val="9"/>
            <color indexed="81"/>
            <rFont val="Tahoma"/>
            <family val="2"/>
          </rPr>
          <t>Fecha en formato dd/mm/aaaa</t>
        </r>
      </text>
    </comment>
    <comment ref="J34" authorId="0" shapeId="0" xr:uid="{7C95EA42-DC02-45FE-AF1B-568A2CE48E5E}">
      <text>
        <r>
          <rPr>
            <sz val="9"/>
            <color indexed="81"/>
            <rFont val="Tahoma"/>
            <family val="2"/>
          </rPr>
          <t xml:space="preserve">Colocar el número de páginas de cada documento. El conteo se puede facilitar al oprimir cntrl+P en cada documento y en la esquina inferior izquierda se indican el número de páginas que contiene.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G36" authorId="0" shapeId="0" xr:uid="{05568E4B-A0A6-4F45-8CCA-F19B3FE218FA}">
      <text>
        <r>
          <rPr>
            <sz val="9"/>
            <color indexed="81"/>
            <rFont val="Tahoma"/>
            <family val="2"/>
          </rPr>
          <t xml:space="preserve">Colocar el idioma en el que se encuentra su documento y el número de versión. Ejemplo: Si su documento está en español y corresponde a la versión 1, colocar "EV01"
</t>
        </r>
      </text>
    </comment>
    <comment ref="I36" authorId="0" shapeId="0" xr:uid="{C1D798CB-2513-4B91-BE55-943DC9A6773D}">
      <text>
        <r>
          <rPr>
            <sz val="9"/>
            <color indexed="81"/>
            <rFont val="Tahoma"/>
            <family val="2"/>
          </rPr>
          <t>Fecha en formato dd/mm/aaaa</t>
        </r>
      </text>
    </comment>
    <comment ref="J36" authorId="0" shapeId="0" xr:uid="{BD82E748-C853-4192-B068-F202E632B005}">
      <text>
        <r>
          <rPr>
            <sz val="9"/>
            <color indexed="81"/>
            <rFont val="Tahoma"/>
            <family val="2"/>
          </rPr>
          <t xml:space="preserve">Colocar el número de páginas de cada documento. El conteo se puede facilitar al oprimir cntrl+P en cada documento y en la esquina inferior izquierda se indican el número de páginas que contiene.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D10" authorId="0" shapeId="0" xr:uid="{D75790B3-66FC-480C-8047-3A45A2C7505C}">
      <text>
        <r>
          <rPr>
            <b/>
            <sz val="9"/>
            <color indexed="81"/>
            <rFont val="Tahoma"/>
            <family val="2"/>
          </rPr>
          <t>Ej:
Enero a Junio del 2024</t>
        </r>
      </text>
    </comment>
    <comment ref="D41" authorId="0" shapeId="0" xr:uid="{B87933D1-CEEB-4E27-B9B2-E3948C9401D3}">
      <text>
        <r>
          <rPr>
            <b/>
            <sz val="9"/>
            <color indexed="81"/>
            <rFont val="Tahoma"/>
            <family val="2"/>
          </rPr>
          <t>Ej:
IE-JP0XX-2022-CEISH-USFQ</t>
        </r>
      </text>
    </comment>
    <comment ref="G41" authorId="0" shapeId="0" xr:uid="{F3CA267F-2977-4502-8FD9-D41A144A6EA7}">
      <text>
        <r>
          <rPr>
            <b/>
            <sz val="9"/>
            <color indexed="81"/>
            <rFont val="Tahoma"/>
            <family val="2"/>
          </rPr>
          <t>Fecha:  
Día, mes, año</t>
        </r>
      </text>
    </comment>
    <comment ref="D42" authorId="0" shapeId="0" xr:uid="{8A851B4B-273E-4B3E-93FB-27539BD84BB6}">
      <text>
        <r>
          <rPr>
            <b/>
            <sz val="9"/>
            <color indexed="81"/>
            <rFont val="Tahoma"/>
            <family val="2"/>
          </rPr>
          <t xml:space="preserve">Oficio Nro. XXXXXX </t>
        </r>
      </text>
    </comment>
    <comment ref="G42" authorId="0" shapeId="0" xr:uid="{0020B303-5854-4FE5-AFA0-C832373EC252}">
      <text>
        <r>
          <rPr>
            <b/>
            <sz val="9"/>
            <color indexed="81"/>
            <rFont val="Tahoma"/>
            <family val="2"/>
          </rPr>
          <t>Fecha:  
Día, mes, año</t>
        </r>
      </text>
    </comment>
    <comment ref="D45" authorId="0" shapeId="0" xr:uid="{14001728-23D0-4CA0-A414-A1793F766838}">
      <text>
        <r>
          <rPr>
            <b/>
            <sz val="9"/>
            <color indexed="81"/>
            <rFont val="Tahoma"/>
            <family val="2"/>
          </rPr>
          <t>Fecha:  
Día, mes, año</t>
        </r>
      </text>
    </comment>
    <comment ref="C49" authorId="0" shapeId="0" xr:uid="{0DD767C0-23CF-47AE-A17B-AF5AEEBBD9EE}">
      <text>
        <r>
          <rPr>
            <b/>
            <sz val="9"/>
            <color indexed="81"/>
            <rFont val="Tahoma"/>
            <family val="2"/>
          </rPr>
          <t>Debe escoger una sola opción de la lista despegable incluida en la columna de la izquierda:  
Si escogió la opción “No inicia” justifique los motivos por los cuales no ha iniciado el proceso de reclutamiento. 
Si escogió la opción “Abierto” o “Cerrado” complete la tabla con las fechas.</t>
        </r>
      </text>
    </comment>
    <comment ref="C50" authorId="0" shapeId="0" xr:uid="{0FA716E6-67EB-43EA-8E57-925C76A681D4}">
      <text>
        <r>
          <rPr>
            <b/>
            <sz val="9"/>
            <color indexed="81"/>
            <rFont val="Tahoma"/>
            <family val="2"/>
          </rPr>
          <t>Colocar aquí la justificación en caso de no haber iniciado.</t>
        </r>
      </text>
    </comment>
    <comment ref="D63" authorId="0" shapeId="0" xr:uid="{182FC6CD-F138-4922-B5BF-F2BEDFF14FFF}">
      <text>
        <r>
          <rPr>
            <b/>
            <sz val="9"/>
            <color indexed="81"/>
            <rFont val="Tahoma"/>
            <family val="2"/>
          </rPr>
          <t>Elija un elemento</t>
        </r>
      </text>
    </comment>
    <comment ref="D64" authorId="0" shapeId="0" xr:uid="{48B99013-35F2-4D79-8CCD-0FB753DD3C77}">
      <text>
        <r>
          <rPr>
            <b/>
            <sz val="9"/>
            <color indexed="81"/>
            <rFont val="Tahoma"/>
            <family val="2"/>
          </rPr>
          <t xml:space="preserve">Explicar los motivos por los cuales NO se alcanzará el tamaño muestral </t>
        </r>
      </text>
    </comment>
    <comment ref="A69" authorId="0" shapeId="0" xr:uid="{D0CBFA29-2DE5-4D84-B317-5172E4A664EB}">
      <text>
        <r>
          <rPr>
            <b/>
            <sz val="9"/>
            <color indexed="81"/>
            <rFont val="Tahoma"/>
            <family val="2"/>
          </rPr>
          <t xml:space="preserve">Detallar las actividades realizadas hasta el momento  </t>
        </r>
      </text>
    </comment>
    <comment ref="A77" authorId="0" shapeId="0" xr:uid="{A6692490-A749-448F-A445-14F906660A31}">
      <text>
        <r>
          <rPr>
            <b/>
            <sz val="9"/>
            <color indexed="81"/>
            <rFont val="Tahoma"/>
            <family val="2"/>
          </rPr>
          <t xml:space="preserve">Resuma brevemente las limitaciones/inconvenientes/retrasos que se han suscitado hasta el momento y que afecten a la ejecución de la investigación.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D10" authorId="0" shapeId="0" xr:uid="{15BF29CA-9C31-4983-AC16-33BBF196DE35}">
      <text>
        <r>
          <rPr>
            <b/>
            <sz val="9"/>
            <color indexed="81"/>
            <rFont val="Tahoma"/>
            <family val="2"/>
          </rPr>
          <t>Ej:
Enero a Junio del 2024</t>
        </r>
      </text>
    </comment>
    <comment ref="D58" authorId="0" shapeId="0" xr:uid="{337E4A8B-426F-4F8B-B5D3-0F223CE139F4}">
      <text>
        <r>
          <rPr>
            <b/>
            <sz val="9"/>
            <color indexed="81"/>
            <rFont val="Tahoma"/>
            <family val="2"/>
          </rPr>
          <t>Fecha:  
Día, mes, año</t>
        </r>
      </text>
    </comment>
    <comment ref="C62" authorId="0" shapeId="0" xr:uid="{B4336358-2EDB-4706-97CA-450B457589F5}">
      <text>
        <r>
          <rPr>
            <b/>
            <sz val="9"/>
            <color indexed="81"/>
            <rFont val="Tahoma"/>
            <family val="2"/>
          </rPr>
          <t>Debe escoger una sola opción de la lista despegable incluida en la columna de la izquierda:  
Si escogió la opción “No inicia” justifique los motivos por los cuales no ha iniciado el proceso de reclutamiento. 
Si escogió la opción “Abierto” o “Cerrado” complete la tabla con las fechas.</t>
        </r>
      </text>
    </comment>
    <comment ref="C63" authorId="0" shapeId="0" xr:uid="{446F8441-81D2-4723-9F84-B4B0F5055350}">
      <text>
        <r>
          <rPr>
            <b/>
            <sz val="9"/>
            <color indexed="81"/>
            <rFont val="Tahoma"/>
            <family val="2"/>
          </rPr>
          <t>Colocar aquí la justificación en caso de no haber iniciado.</t>
        </r>
      </text>
    </comment>
    <comment ref="D81" authorId="0" shapeId="0" xr:uid="{4B0EFFB1-5580-4D11-AC3D-1BECFD3D20DE}">
      <text>
        <r>
          <rPr>
            <b/>
            <sz val="9"/>
            <color indexed="81"/>
            <rFont val="Tahoma"/>
            <family val="2"/>
          </rPr>
          <t>Elija un elemento</t>
        </r>
      </text>
    </comment>
    <comment ref="D82" authorId="0" shapeId="0" xr:uid="{035C0DC4-CAF9-4EC2-AAC2-594F2946A3CC}">
      <text>
        <r>
          <rPr>
            <b/>
            <sz val="9"/>
            <color indexed="81"/>
            <rFont val="Tahoma"/>
            <family val="2"/>
          </rPr>
          <t xml:space="preserve">Explicar los motivos por los cuales NO se alcanzará el tamaño muestral </t>
        </r>
      </text>
    </comment>
    <comment ref="B93" authorId="0" shapeId="0" xr:uid="{8ECFB551-5841-4279-BA62-B61F29E0F2C0}">
      <text>
        <r>
          <rPr>
            <b/>
            <sz val="9"/>
            <color indexed="81"/>
            <rFont val="Tahoma"/>
            <family val="2"/>
          </rPr>
          <t xml:space="preserve">Sangre, saliva, heces, esputo, etc.  </t>
        </r>
      </text>
    </comment>
    <comment ref="C93" authorId="0" shapeId="0" xr:uid="{13CD9197-597E-467D-A631-794C4A41472A}">
      <text>
        <r>
          <rPr>
            <b/>
            <sz val="9"/>
            <color indexed="81"/>
            <rFont val="Tahoma"/>
            <family val="2"/>
          </rPr>
          <t xml:space="preserve">Detalle cuántas veces se colectó cada tipo de muestra por sujeto </t>
        </r>
      </text>
    </comment>
    <comment ref="D93" authorId="0" shapeId="0" xr:uid="{BD45990F-FE05-428A-9146-DF3B453FC8D0}">
      <text>
        <r>
          <rPr>
            <b/>
            <sz val="9"/>
            <color indexed="81"/>
            <rFont val="Tahoma"/>
            <family val="2"/>
          </rPr>
          <t xml:space="preserve">µL, mg, gr, etc. </t>
        </r>
      </text>
    </comment>
    <comment ref="E93" authorId="0" shapeId="0" xr:uid="{ED06E030-EB4D-4483-971F-63D09A2635C6}">
      <text>
        <r>
          <rPr>
            <b/>
            <sz val="9"/>
            <color indexed="81"/>
            <rFont val="Tahoma"/>
            <family val="2"/>
          </rPr>
          <t xml:space="preserve">Detallar los procesos/análisis a los que se están sometiendo las muestras biológicas </t>
        </r>
      </text>
    </comment>
    <comment ref="G93" authorId="0" shapeId="0" xr:uid="{6A2D9B6B-C9CF-48FE-81A2-E052866F9FC1}">
      <text>
        <r>
          <rPr>
            <b/>
            <sz val="9"/>
            <color indexed="81"/>
            <rFont val="Tahoma"/>
            <family val="2"/>
          </rPr>
          <t xml:space="preserve">Detallar el lugar, temperatura de almacenamiento y custodio de las muestras biológicas </t>
        </r>
      </text>
    </comment>
    <comment ref="B102" authorId="0" shapeId="0" xr:uid="{2A07DDA8-84E7-4FB3-A117-31DE891B7B41}">
      <text>
        <r>
          <rPr>
            <b/>
            <sz val="9"/>
            <color indexed="81"/>
            <rFont val="Tahoma"/>
            <family val="2"/>
          </rPr>
          <t xml:space="preserve">Sangre, saliva, heces, esputo, etc.  </t>
        </r>
      </text>
    </comment>
    <comment ref="D102" authorId="0" shapeId="0" xr:uid="{98D46C1C-4704-42C1-91A4-62B7A61F6245}">
      <text>
        <r>
          <rPr>
            <b/>
            <sz val="9"/>
            <color indexed="81"/>
            <rFont val="Tahoma"/>
            <family val="2"/>
          </rPr>
          <t xml:space="preserve">µL, mg, gr, etc. </t>
        </r>
      </text>
    </comment>
    <comment ref="E102" authorId="0" shapeId="0" xr:uid="{DF4E4A23-E35E-40AA-9EAA-18950F88DD5E}">
      <text>
        <r>
          <rPr>
            <b/>
            <sz val="9"/>
            <color indexed="81"/>
            <rFont val="Tahoma"/>
            <family val="2"/>
          </rPr>
          <t xml:space="preserve">Detallar los procesos/análisis a los que se están sometiendo las muestras biológicas </t>
        </r>
      </text>
    </comment>
    <comment ref="G102" authorId="0" shapeId="0" xr:uid="{AA1750DE-E01D-44B3-AF1F-CD2700FCB20F}">
      <text>
        <r>
          <rPr>
            <b/>
            <sz val="9"/>
            <color indexed="81"/>
            <rFont val="Tahoma"/>
            <family val="2"/>
          </rPr>
          <t xml:space="preserve">Detallar el lugar, temperatura de almacenamiento y custodio de las muestras biológicas </t>
        </r>
      </text>
    </comment>
    <comment ref="A111" authorId="0" shapeId="0" xr:uid="{C4FEBD24-3497-4173-A034-1AB7128F2292}">
      <text>
        <r>
          <rPr>
            <b/>
            <sz val="9"/>
            <color indexed="81"/>
            <rFont val="Tahoma"/>
            <family val="2"/>
          </rPr>
          <t xml:space="preserve">Describa el tipo de información que está siendo/fue recopilada durante la investigación.  </t>
        </r>
      </text>
    </comment>
    <comment ref="C111" authorId="0" shapeId="0" xr:uid="{0BEB196D-6514-428B-BC69-7AE2E241CB44}">
      <text>
        <r>
          <rPr>
            <b/>
            <sz val="9"/>
            <color indexed="81"/>
            <rFont val="Tahoma"/>
            <family val="2"/>
          </rPr>
          <t xml:space="preserve">Detalle la metodología empleada para garantizar la confidencialidad y seguridad de la información de los sujetos de investigación   </t>
        </r>
      </text>
    </comment>
    <comment ref="E111" authorId="0" shapeId="0" xr:uid="{CC1BB5A9-FDAC-4B51-81E7-C82DA1CAAD76}">
      <text>
        <r>
          <rPr>
            <b/>
            <sz val="9"/>
            <color indexed="81"/>
            <rFont val="Tahoma"/>
            <family val="2"/>
          </rPr>
          <t xml:space="preserve">Detalle el nombre la persona(s) responsable(s) del custodio de la información, y las personas que tienen acceso a la información.  </t>
        </r>
      </text>
    </comment>
    <comment ref="G111" authorId="0" shapeId="0" xr:uid="{667FA273-D008-4AFC-96DD-3C925EC76B23}">
      <text>
        <r>
          <rPr>
            <b/>
            <sz val="9"/>
            <color indexed="81"/>
            <rFont val="Tahoma"/>
            <family val="2"/>
          </rPr>
          <t xml:space="preserve">Detalle si la información está siendo/fue almacenada en físico o digital, el lugar en el que reposa la información y el tiempo por el cual se almacenará la información.  </t>
        </r>
      </text>
    </comment>
    <comment ref="A121" authorId="0" shapeId="0" xr:uid="{33B325D3-6897-4C2F-9C37-0724BD98514D}">
      <text>
        <r>
          <rPr>
            <b/>
            <sz val="9"/>
            <color indexed="81"/>
            <rFont val="Tahoma"/>
            <family val="2"/>
          </rPr>
          <t xml:space="preserve">Detallar las actividades realizadas hasta el momento  </t>
        </r>
      </text>
    </comment>
    <comment ref="A129" authorId="0" shapeId="0" xr:uid="{A9C28E4E-5C43-4D2F-BBBA-DFE65C50B125}">
      <text>
        <r>
          <rPr>
            <b/>
            <sz val="9"/>
            <color indexed="81"/>
            <rFont val="Tahoma"/>
            <family val="2"/>
          </rPr>
          <t xml:space="preserve">Detallar las actividades pendientes de ejecución. Incluir una justificación del porqué no se han cumplido con estas actividades y el tiempo necesario para su ejecución. </t>
        </r>
      </text>
    </comment>
    <comment ref="A138" authorId="0" shapeId="0" xr:uid="{F6D49FD6-3621-45E1-A604-2E7A6145C48D}">
      <text>
        <r>
          <rPr>
            <sz val="9"/>
            <color indexed="81"/>
            <rFont val="Tahoma"/>
            <family val="2"/>
          </rPr>
          <t>Las actividades a realizarse deben coincidir con los procedimientos para desarrollar la investigación.</t>
        </r>
      </text>
    </comment>
    <comment ref="A140" authorId="0" shapeId="0" xr:uid="{83AD92D0-7D35-4813-95D2-B3903F25A0A9}">
      <text>
        <r>
          <rPr>
            <sz val="9"/>
            <color indexed="81"/>
            <rFont val="Tahoma"/>
            <family val="2"/>
          </rPr>
          <t>Las actividades a realizarse deben coincidir con los procedimientos para desarrollar la investigación.</t>
        </r>
      </text>
    </comment>
    <comment ref="D140" authorId="0" shapeId="0" xr:uid="{709EED01-8E85-422E-8A99-0B66F67FCF8A}">
      <text>
        <r>
          <rPr>
            <sz val="9"/>
            <color indexed="81"/>
            <rFont val="Tahoma"/>
            <family val="2"/>
          </rPr>
          <t>Colocar el periodo de duración en meses o semanas,</t>
        </r>
        <r>
          <rPr>
            <b/>
            <sz val="9"/>
            <color indexed="81"/>
            <rFont val="Tahoma"/>
            <family val="2"/>
          </rPr>
          <t xml:space="preserve"> iniciar desde el mes/semana 1.
</t>
        </r>
      </text>
    </comment>
    <comment ref="A141" authorId="0" shapeId="0" xr:uid="{07ED7FC1-4EB2-4DE9-9D9B-B4AB469D7053}">
      <text>
        <r>
          <rPr>
            <sz val="9"/>
            <color indexed="81"/>
            <rFont val="Tahoma"/>
            <family val="2"/>
          </rPr>
          <t>Las actividades a realizarse deben coincidir con los procedimientos para desarrollar la investigación.</t>
        </r>
      </text>
    </comment>
    <comment ref="A142" authorId="0" shapeId="0" xr:uid="{7F31E694-84BF-40C1-9879-AA5FFF6D5C5A}">
      <text>
        <r>
          <rPr>
            <sz val="9"/>
            <color indexed="81"/>
            <rFont val="Tahoma"/>
            <family val="2"/>
          </rPr>
          <t>Las actividades a realizarse deben coincidir con los procedimientos para desarrollar la investigación.</t>
        </r>
      </text>
    </comment>
    <comment ref="A153" authorId="0" shapeId="0" xr:uid="{AA01CC93-D0FF-4FC4-88A7-DA53AB4C29F2}">
      <text>
        <r>
          <rPr>
            <b/>
            <sz val="9"/>
            <color indexed="81"/>
            <rFont val="Tahoma"/>
            <family val="2"/>
          </rPr>
          <t xml:space="preserve">Describa los beneficios/compensaciones que se han entregado a los sujetos de investigación. 
Describa la forma en la que los participantes han sido informados de los avances o resultados de la investigación.  </t>
        </r>
      </text>
    </comment>
    <comment ref="C158" authorId="0" shapeId="0" xr:uid="{01F99413-84C1-4CDA-A4A9-8FE6A51A9C62}">
      <text>
        <r>
          <rPr>
            <b/>
            <sz val="9"/>
            <color indexed="81"/>
            <rFont val="Tahoma"/>
            <family val="2"/>
          </rPr>
          <t xml:space="preserve">Título 
Completar la tabla y adjuntar publicación científica en texto completo. En caso de que a la entrega de este informe no existan aún publicaciones que reportar, detallar el estado de estas. </t>
        </r>
      </text>
    </comment>
    <comment ref="A182" authorId="0" shapeId="0" xr:uid="{9F9E6C3D-9A8B-42FC-A0AC-5C762ED8F127}">
      <text>
        <r>
          <rPr>
            <b/>
            <sz val="9"/>
            <color indexed="81"/>
            <rFont val="Tahoma"/>
            <family val="2"/>
          </rPr>
          <t xml:space="preserve">Detalle las acciones tomadas en respuesta a los EAG y/o RAGI suscitados.  
Describa si los resultados disponibles al momento afectan la relación riesgo/beneficio inicialmente aprobada por el CEISH-USFQ.  </t>
        </r>
      </text>
    </comment>
    <comment ref="A186" authorId="0" shapeId="0" xr:uid="{73D98800-F546-4FE3-B776-DDA7B26A6007}">
      <text>
        <r>
          <rPr>
            <b/>
            <sz val="9"/>
            <color indexed="81"/>
            <rFont val="Tahoma"/>
            <family val="2"/>
          </rPr>
          <t xml:space="preserve">Resuma brevemente las limitaciones/inconvenientes/retrasos que se han suscitado hasta el momento y que afecten a la ejecución de la investigación.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D10" authorId="0" shapeId="0" xr:uid="{2A0B9838-60EF-4E06-A4A8-716823B9E90A}">
      <text>
        <r>
          <rPr>
            <b/>
            <sz val="9"/>
            <color indexed="81"/>
            <rFont val="Tahoma"/>
            <family val="2"/>
          </rPr>
          <t>Ej:
Enero a Junio del 2024</t>
        </r>
      </text>
    </comment>
    <comment ref="D58" authorId="0" shapeId="0" xr:uid="{C3498443-492B-4BC8-8674-1F61AF251F68}">
      <text>
        <r>
          <rPr>
            <b/>
            <sz val="9"/>
            <color indexed="81"/>
            <rFont val="Tahoma"/>
            <family val="2"/>
          </rPr>
          <t>Fecha:  
Día, mes, año</t>
        </r>
      </text>
    </comment>
    <comment ref="A61" authorId="0" shapeId="0" xr:uid="{4D5A831A-932E-4C25-B89A-ABD9E7833C35}">
      <text>
        <r>
          <rPr>
            <b/>
            <sz val="9"/>
            <color indexed="81"/>
            <rFont val="Tahoma"/>
            <family val="2"/>
          </rPr>
          <t xml:space="preserve">En caso afirmativo, justificar los motivos de la terminación anticipada de la investigación y describir las medidas adoptadas con los sujetos de investigación.   </t>
        </r>
      </text>
    </comment>
    <comment ref="C65" authorId="0" shapeId="0" xr:uid="{E90F5328-7A90-4FDC-A5A7-7FB6859ADC39}">
      <text>
        <r>
          <rPr>
            <b/>
            <sz val="9"/>
            <color indexed="81"/>
            <rFont val="Tahoma"/>
            <family val="2"/>
          </rPr>
          <t>Debe escoger una sola opción de la lista despegable incluida en la columna de la izquierda:  
Si escogió la opción “No inicia” justifique los motivos por los cuales no ha iniciado el proceso de reclutamiento. 
Si escogió la opción “Abierto” o “Cerrado” complete la tabla con las fechas.</t>
        </r>
      </text>
    </comment>
    <comment ref="C66" authorId="0" shapeId="0" xr:uid="{E0D08F4D-7A9E-4343-9F30-BEDF9A18FA10}">
      <text>
        <r>
          <rPr>
            <b/>
            <sz val="9"/>
            <color indexed="81"/>
            <rFont val="Tahoma"/>
            <family val="2"/>
          </rPr>
          <t>Colocar aquí la justificación en caso de no haber iniciado.</t>
        </r>
      </text>
    </comment>
    <comment ref="D84" authorId="0" shapeId="0" xr:uid="{8458FBA9-93D6-47EC-8BF1-341A4480F519}">
      <text>
        <r>
          <rPr>
            <b/>
            <sz val="9"/>
            <color indexed="81"/>
            <rFont val="Tahoma"/>
            <family val="2"/>
          </rPr>
          <t>Elija un elemento</t>
        </r>
      </text>
    </comment>
    <comment ref="D85" authorId="0" shapeId="0" xr:uid="{0ABA14B0-A4B2-43F0-86B2-11D2C3ED8446}">
      <text>
        <r>
          <rPr>
            <b/>
            <sz val="9"/>
            <color indexed="81"/>
            <rFont val="Tahoma"/>
            <family val="2"/>
          </rPr>
          <t xml:space="preserve">Explicar los motivos por los cuales NO se alcanzará el tamaño muestral </t>
        </r>
      </text>
    </comment>
    <comment ref="A96" authorId="0" shapeId="0" xr:uid="{2D4573D4-4EB3-4FC2-89F7-C4CF470C0C8D}">
      <text>
        <r>
          <rPr>
            <b/>
            <sz val="9"/>
            <color indexed="81"/>
            <rFont val="Tahoma"/>
            <family val="2"/>
          </rPr>
          <t xml:space="preserve">Detallar los objetivos cumplidos y los resultados obtenidos por objetivo. En caso de que un objetivo no se haya alcanzado en su totalidad, explicar de manera breve, las razones. De ser necesario indicar las medidas correctivas que se adoptaron para su cumplimiento y efecto </t>
        </r>
      </text>
    </comment>
    <comment ref="A104" authorId="0" shapeId="0" xr:uid="{94BC0B9A-2C80-4C32-BC53-03523CB7E5D0}">
      <text>
        <r>
          <rPr>
            <b/>
            <sz val="9"/>
            <color indexed="81"/>
            <rFont val="Tahoma"/>
            <family val="2"/>
          </rPr>
          <t xml:space="preserve">Describa las actividades de transferencia de resultados a los sujetos de investigación </t>
        </r>
      </text>
    </comment>
    <comment ref="E104" authorId="0" shapeId="0" xr:uid="{C2BA58C8-39D0-4712-B600-184F30DE827C}">
      <text>
        <r>
          <rPr>
            <b/>
            <sz val="9"/>
            <color indexed="81"/>
            <rFont val="Tahoma"/>
            <family val="2"/>
          </rPr>
          <t xml:space="preserve">Describa las actividades de divulgación de los resultados de la investigación (adjuntar ejemplar digital de: informes, videos o presentaciones, según corresponda).  </t>
        </r>
      </text>
    </comment>
    <comment ref="B113" authorId="0" shapeId="0" xr:uid="{2CA59C57-27CC-408B-A826-EAE11168DFC2}">
      <text>
        <r>
          <rPr>
            <b/>
            <sz val="9"/>
            <color indexed="81"/>
            <rFont val="Tahoma"/>
            <family val="2"/>
          </rPr>
          <t xml:space="preserve">Sangre, saliva, heces, esputo, etc.  </t>
        </r>
      </text>
    </comment>
    <comment ref="C113" authorId="0" shapeId="0" xr:uid="{9375F85D-96B4-4FF5-9E30-9CBC18C7E03D}">
      <text>
        <r>
          <rPr>
            <b/>
            <sz val="9"/>
            <color indexed="81"/>
            <rFont val="Tahoma"/>
            <family val="2"/>
          </rPr>
          <t xml:space="preserve">Detalle cuántas veces se colectó cada tipo de muestra por sujeto </t>
        </r>
      </text>
    </comment>
    <comment ref="D113" authorId="0" shapeId="0" xr:uid="{E7E16C10-4813-4C34-9702-FF5DAEAFD9E2}">
      <text>
        <r>
          <rPr>
            <b/>
            <sz val="9"/>
            <color indexed="81"/>
            <rFont val="Tahoma"/>
            <family val="2"/>
          </rPr>
          <t xml:space="preserve">µL, mg, gr, etc. </t>
        </r>
      </text>
    </comment>
    <comment ref="E113" authorId="0" shapeId="0" xr:uid="{DCD09E05-BF5A-4DE1-BE92-6D3FA7214162}">
      <text>
        <r>
          <rPr>
            <b/>
            <sz val="9"/>
            <color indexed="81"/>
            <rFont val="Tahoma"/>
            <family val="2"/>
          </rPr>
          <t xml:space="preserve">Detallar los procesos/análisis a los que se están sometiendo las muestras biológicas </t>
        </r>
      </text>
    </comment>
    <comment ref="G113" authorId="0" shapeId="0" xr:uid="{BC426B65-E14B-4EAE-B882-93B8B67D3138}">
      <text>
        <r>
          <rPr>
            <b/>
            <sz val="9"/>
            <color indexed="81"/>
            <rFont val="Tahoma"/>
            <family val="2"/>
          </rPr>
          <t xml:space="preserve">Detallar el lugar, temperatura de almacenamiento y custodio de las muestras biológicas </t>
        </r>
      </text>
    </comment>
    <comment ref="B122" authorId="0" shapeId="0" xr:uid="{0B72CAE6-6B9E-4766-BEEC-E785014EAC5A}">
      <text>
        <r>
          <rPr>
            <b/>
            <sz val="9"/>
            <color indexed="81"/>
            <rFont val="Tahoma"/>
            <family val="2"/>
          </rPr>
          <t xml:space="preserve">Sangre, saliva, heces, esputo, etc.  </t>
        </r>
      </text>
    </comment>
    <comment ref="D122" authorId="0" shapeId="0" xr:uid="{F369DE97-7C89-49E7-B5C6-4420CDB2D298}">
      <text>
        <r>
          <rPr>
            <b/>
            <sz val="9"/>
            <color indexed="81"/>
            <rFont val="Tahoma"/>
            <family val="2"/>
          </rPr>
          <t xml:space="preserve">µL, mg, gr, etc. </t>
        </r>
      </text>
    </comment>
    <comment ref="E122" authorId="0" shapeId="0" xr:uid="{1F869A0E-8B41-4744-9CE1-C15E45F9EC59}">
      <text>
        <r>
          <rPr>
            <b/>
            <sz val="9"/>
            <color indexed="81"/>
            <rFont val="Tahoma"/>
            <family val="2"/>
          </rPr>
          <t xml:space="preserve">Detallar los procesos/análisis a los que se están sometiendo las muestras biológicas </t>
        </r>
      </text>
    </comment>
    <comment ref="G122" authorId="0" shapeId="0" xr:uid="{2FCC7E5A-3864-4EF6-B815-BB0901D68EAA}">
      <text>
        <r>
          <rPr>
            <b/>
            <sz val="9"/>
            <color indexed="81"/>
            <rFont val="Tahoma"/>
            <family val="2"/>
          </rPr>
          <t xml:space="preserve">Detallar el lugar, temperatura de almacenamiento y custodio de las muestras biológicas </t>
        </r>
      </text>
    </comment>
    <comment ref="A131" authorId="0" shapeId="0" xr:uid="{7834433F-4EF6-40C1-8EB2-C1FEDEBE913B}">
      <text>
        <r>
          <rPr>
            <b/>
            <sz val="9"/>
            <color indexed="81"/>
            <rFont val="Tahoma"/>
            <family val="2"/>
          </rPr>
          <t xml:space="preserve">Describa el tipo de información que está siendo/fue recopilada durante la investigación.  </t>
        </r>
      </text>
    </comment>
    <comment ref="C131" authorId="0" shapeId="0" xr:uid="{ADF8B6DB-504F-4F09-9E2F-DE63F2F18E0B}">
      <text>
        <r>
          <rPr>
            <b/>
            <sz val="9"/>
            <color indexed="81"/>
            <rFont val="Tahoma"/>
            <family val="2"/>
          </rPr>
          <t xml:space="preserve">Detalle la metodología empleada para garantizar la confidencialidad y seguridad de la información de los sujetos de investigación   </t>
        </r>
      </text>
    </comment>
    <comment ref="E131" authorId="0" shapeId="0" xr:uid="{B48A6214-40C4-4AFA-B2D5-1FD8152D2EE4}">
      <text>
        <r>
          <rPr>
            <b/>
            <sz val="9"/>
            <color indexed="81"/>
            <rFont val="Tahoma"/>
            <family val="2"/>
          </rPr>
          <t xml:space="preserve">Detalle el nombre la persona(s) responsable(s) del custodio de la información, y las personas que tienen acceso a la información.  </t>
        </r>
      </text>
    </comment>
    <comment ref="G131" authorId="0" shapeId="0" xr:uid="{EC09BBC4-5A1A-4AF6-93F3-81D637D5DDF1}">
      <text>
        <r>
          <rPr>
            <b/>
            <sz val="9"/>
            <color indexed="81"/>
            <rFont val="Tahoma"/>
            <family val="2"/>
          </rPr>
          <t xml:space="preserve">Detalle si la información está siendo/fue almacenada en físico o digital, el lugar en el que reposa la información y el tiempo por el cual se almacenará la información.  </t>
        </r>
      </text>
    </comment>
    <comment ref="C143" authorId="0" shapeId="0" xr:uid="{296BB556-3866-40CD-83D2-D89A998BDA1C}">
      <text>
        <r>
          <rPr>
            <b/>
            <sz val="9"/>
            <color indexed="81"/>
            <rFont val="Tahoma"/>
            <family val="2"/>
          </rPr>
          <t xml:space="preserve">Título 
Completar la tabla y adjuntar publicación científica en texto completo. En caso de que a la entrega de este informe no existan aún publicaciones que reportar, detallar el estado de estas. </t>
        </r>
      </text>
    </comment>
    <comment ref="A167" authorId="0" shapeId="0" xr:uid="{DFA2FECD-9B6A-4747-B74A-9DC3AF995040}">
      <text>
        <r>
          <rPr>
            <b/>
            <sz val="9"/>
            <color indexed="81"/>
            <rFont val="Tahoma"/>
            <family val="2"/>
          </rPr>
          <t xml:space="preserve">Detalle las acciones tomadas en respuesta a los EAG y/o RAGI suscitados.  
Describa si los resultados disponibles al momento afectan la relación riesgo/beneficio inicialmente aprobada por el CEISH-USFQ.  </t>
        </r>
      </text>
    </comment>
    <comment ref="A171" authorId="0" shapeId="0" xr:uid="{EBDEEF50-9446-4A3E-97FE-5DDE152A9043}">
      <text>
        <r>
          <rPr>
            <b/>
            <sz val="9"/>
            <color indexed="81"/>
            <rFont val="Tahoma"/>
            <family val="2"/>
          </rPr>
          <t xml:space="preserve">Detalle las conclusiones más relevantes de la investigación, así como los beneficios logrados para los participantes y para la sociedad.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I9" authorId="0" shapeId="0" xr:uid="{2EB65FEA-3E14-457C-ACA7-44CCCC01FC2C}">
      <text>
        <r>
          <rPr>
            <sz val="9"/>
            <color indexed="81"/>
            <rFont val="Tahoma"/>
            <family val="2"/>
          </rPr>
          <t>Fecha en formato dd/mm/aaaa</t>
        </r>
      </text>
    </comment>
    <comment ref="J9" authorId="0" shapeId="0" xr:uid="{1627D2BB-1F82-4363-9C41-34907E5DAD6E}">
      <text>
        <r>
          <rPr>
            <sz val="9"/>
            <color indexed="81"/>
            <rFont val="Tahoma"/>
            <family val="2"/>
          </rPr>
          <t xml:space="preserve">Colocar el número de páginas de cada documento. El conteo se puede facilitar al oprimir cntrl+P en cada documento y en la esquina inferior izquierda se indican el número de páginas que contiene.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Ángel David Aguirre Vela</author>
  </authors>
  <commentList>
    <comment ref="G27" authorId="0" shapeId="0" xr:uid="{CBFD97CB-F079-466B-AD2C-BDD87B549A29}">
      <text>
        <r>
          <rPr>
            <sz val="9"/>
            <color indexed="81"/>
            <rFont val="Tahoma"/>
            <family val="2"/>
          </rPr>
          <t xml:space="preserve">Colocar el idioma en el que se encuentra su documento y el número de versión. Ejemplo: Si su documento está en español y corresponde a la versión 1, colocar "VE01"
</t>
        </r>
      </text>
    </comment>
    <comment ref="I27" authorId="0" shapeId="0" xr:uid="{083F134D-1DA5-46CF-8458-C67C23871E3D}">
      <text>
        <r>
          <rPr>
            <sz val="9"/>
            <color indexed="81"/>
            <rFont val="Tahoma"/>
            <family val="2"/>
          </rPr>
          <t>Fecha en formato dd/mm/aaaa</t>
        </r>
      </text>
    </comment>
    <comment ref="J27" authorId="0" shapeId="0" xr:uid="{6DA55D5A-DFE9-47DD-AC11-1BD7C9231E5B}">
      <text>
        <r>
          <rPr>
            <sz val="9"/>
            <color indexed="81"/>
            <rFont val="Tahoma"/>
            <family val="2"/>
          </rPr>
          <t xml:space="preserve">Colocar el número de páginas de cada documento. El conteo se puede facilitar al oprimir cntrl+P en cada documento y en la esquina inferior izquierda se indican el número de páginas que contiene.
</t>
        </r>
      </text>
    </comment>
  </commentList>
</comments>
</file>

<file path=xl/sharedStrings.xml><?xml version="1.0" encoding="utf-8"?>
<sst xmlns="http://schemas.openxmlformats.org/spreadsheetml/2006/main" count="3000" uniqueCount="839">
  <si>
    <t>Fecha estimada de inicio de la investigación:</t>
  </si>
  <si>
    <t>Fecha estimada de término de la investigación:</t>
  </si>
  <si>
    <t>Monto total del financiamiento de la investigación:</t>
  </si>
  <si>
    <t>Fuentes de financiamiento:</t>
  </si>
  <si>
    <t>Patrocinador</t>
  </si>
  <si>
    <t>Telf. Institucional</t>
  </si>
  <si>
    <t>Correo electrónico:</t>
  </si>
  <si>
    <t>Dirección</t>
  </si>
  <si>
    <t>Página Web Institucional</t>
  </si>
  <si>
    <t>Órgano Ejecutor</t>
  </si>
  <si>
    <t>Estudio ecológico</t>
  </si>
  <si>
    <t>Series de casos</t>
  </si>
  <si>
    <t>Estudios cuasi-experimentales</t>
  </si>
  <si>
    <t>Cédula de ciudadanía/ RUC:</t>
  </si>
  <si>
    <t>Nacional</t>
  </si>
  <si>
    <t>Local</t>
  </si>
  <si>
    <t>Ecuador</t>
  </si>
  <si>
    <t>Azuay</t>
  </si>
  <si>
    <t>Bolívar</t>
  </si>
  <si>
    <t>Cañar</t>
  </si>
  <si>
    <t>Carchi</t>
  </si>
  <si>
    <t>Chimborazo</t>
  </si>
  <si>
    <t>Cotopaxi</t>
  </si>
  <si>
    <t>El Oro</t>
  </si>
  <si>
    <t>Esmeraldas</t>
  </si>
  <si>
    <t>Galápagos</t>
  </si>
  <si>
    <t>Guayas</t>
  </si>
  <si>
    <t>Imbabura</t>
  </si>
  <si>
    <t>Loja</t>
  </si>
  <si>
    <t>Los Ríos</t>
  </si>
  <si>
    <t>Manabí</t>
  </si>
  <si>
    <t>Morona-Santiago</t>
  </si>
  <si>
    <t>Napo</t>
  </si>
  <si>
    <t>Orellana</t>
  </si>
  <si>
    <t>Pastaza</t>
  </si>
  <si>
    <t>Pichincha</t>
  </si>
  <si>
    <t>Santa Elena</t>
  </si>
  <si>
    <t>Santo Domingo de los Tsáchilas</t>
  </si>
  <si>
    <t>Sucumbíos</t>
  </si>
  <si>
    <t>Tungurahua</t>
  </si>
  <si>
    <t>Zamora-Chinchipe</t>
  </si>
  <si>
    <t>Provincial</t>
  </si>
  <si>
    <t xml:space="preserve">2 o mas Provincias </t>
  </si>
  <si>
    <t>Estudios de cohorte prospectivo</t>
  </si>
  <si>
    <t>Estudios de cohorte retrospectivo</t>
  </si>
  <si>
    <t xml:space="preserve">Intervenciones poblaciones experimentales </t>
  </si>
  <si>
    <t>Función/Rol</t>
  </si>
  <si>
    <t>Nombre completo</t>
  </si>
  <si>
    <t>Cédula / Pasaporte</t>
  </si>
  <si>
    <t>Formación Académica</t>
  </si>
  <si>
    <t>Entidad a la que pertenece</t>
  </si>
  <si>
    <t>Correo electrónico personal e institucional</t>
  </si>
  <si>
    <t>Teléfono celular</t>
  </si>
  <si>
    <t>Elija un elemento</t>
  </si>
  <si>
    <t>Investigador principal</t>
  </si>
  <si>
    <t>Coinvestigador</t>
  </si>
  <si>
    <t>Asistente de Investigación</t>
  </si>
  <si>
    <t>Técnico</t>
  </si>
  <si>
    <t>Nombre de la Institución</t>
  </si>
  <si>
    <t>Dirección Postal</t>
  </si>
  <si>
    <t>Persona de Contacto</t>
  </si>
  <si>
    <t>Correo electrónico persona contacto</t>
  </si>
  <si>
    <t>Teléfono persona de contacto</t>
  </si>
  <si>
    <t xml:space="preserve">Privada </t>
  </si>
  <si>
    <t>Pública</t>
  </si>
  <si>
    <t>B. DETALLE DE LA INVESTIGACIÓN</t>
  </si>
  <si>
    <t>1.      Objetivo General</t>
  </si>
  <si>
    <t>Nombre</t>
  </si>
  <si>
    <t>Rol</t>
  </si>
  <si>
    <t>Funciones/ Responsabilidades</t>
  </si>
  <si>
    <t xml:space="preserve">C. CONSIDERACIONES ÉTICAS </t>
  </si>
  <si>
    <t>D. ASPECTOS JURÍDICOS</t>
  </si>
  <si>
    <t>E. REFERENCIAS CITADAS</t>
  </si>
  <si>
    <t>F. DECLARACIÓN</t>
  </si>
  <si>
    <t xml:space="preserve">El equipo de investigación, representado por el Patrocinador y el (la) Investigador (a) Principal de la investigación de forma libre y voluntaria declaran lo siguiente: 
- Que el contenido, la autoría y la responsabilidad sobre los resultados de la investigación corresponden al Patrocinador y al (la)  Investigador(a) Principal 
- Que la investigación presentada al Comité de Ética de Investigación en Seres Humanos de la Universidad San Francisco de Quito USFQ (CEISH-USFQ), es una obra original y por lo tanto se asume la completa responsabilidad legal sobre la investigación.
- Que el presente proyecto no causa perjuicio alguno a los sujetos de investigación, ni al ambiente, y no transgrede normativa legal o norma ética alguna. En el caso de que la investigación requiera de permisos de otras instituciones ajenas, previo a su ejecución, el Patrocinador/Investigador(a) Principal remitirán una copia certificada de los mismos al CEISH-USFQ.
- Que velarán por el cumplimiento de la presente investigación en los términos que aprobó el Comité de Ética de Investigación en Seres Humanos.
- Que la investigación no ha iniciado su ejecución. 
</t>
  </si>
  <si>
    <t>Fecha:</t>
  </si>
  <si>
    <t>2.      Objetivos Específicos</t>
  </si>
  <si>
    <t xml:space="preserve">Formulario para la presentación de Investigaciones </t>
  </si>
  <si>
    <t>Diseño metodológico</t>
  </si>
  <si>
    <t>Universo</t>
  </si>
  <si>
    <t>Tamaño muestral</t>
  </si>
  <si>
    <t>Criterios de Inclusión</t>
  </si>
  <si>
    <t>Criterios de Exclusión</t>
  </si>
  <si>
    <t>Variables</t>
  </si>
  <si>
    <t>Actividad</t>
  </si>
  <si>
    <t>Descripción</t>
  </si>
  <si>
    <t>Responsable</t>
  </si>
  <si>
    <t xml:space="preserve">Periodo de duración (en meses): </t>
  </si>
  <si>
    <t>Se adjunta formulario/ formato de Consentimiento Informado</t>
  </si>
  <si>
    <t>Asistente de gestión</t>
  </si>
  <si>
    <t xml:space="preserve">A. DATOS GENERALES DEL PROYECTO </t>
  </si>
  <si>
    <r>
      <t>Ext</t>
    </r>
    <r>
      <rPr>
        <sz val="9"/>
        <color rgb="FF000000"/>
        <rFont val="Calibri"/>
        <family val="2"/>
        <scheme val="minor"/>
      </rPr>
      <t xml:space="preserve">. </t>
    </r>
  </si>
  <si>
    <t>1. SUSTENTOS JURÍDICOS</t>
  </si>
  <si>
    <t>Etnográfico</t>
  </si>
  <si>
    <t>Narrativo/ Biográfico</t>
  </si>
  <si>
    <t>Fenomenológico</t>
  </si>
  <si>
    <t>Documental</t>
  </si>
  <si>
    <t>Estudio de casos</t>
  </si>
  <si>
    <t>Grupos focales/entrevistas</t>
  </si>
  <si>
    <t>Interpretativo/Teoría fundamentada</t>
  </si>
  <si>
    <t>Observación</t>
  </si>
  <si>
    <t>Investigación-acción</t>
  </si>
  <si>
    <t>Ensayos clínicos con medicamentos, vacunas, dispositivos médicos, innovación quirúrgica, productos biológicos o productos naturales procesados de uso medicinal, sujetos a registro sanitario.</t>
  </si>
  <si>
    <t>Estudios de farmacología de Fase I a III.</t>
  </si>
  <si>
    <t>Investigaciones con recopilación de información privada (historias clínicas), identificativa y/o sensible.</t>
  </si>
  <si>
    <t>Investigaciones con uso de muestras biológicas humanas identificables.</t>
  </si>
  <si>
    <t>Investigaciones con participación de población vulnerable o en condición de vulnerabilidad.</t>
  </si>
  <si>
    <t>Estudios experimentales con nuevos dispositivos, nuevos métodos diagnósticos invasivos, preventivos, de rehabilitación o nuevos procedimientos quirúrgicos.</t>
  </si>
  <si>
    <t>Investigaciones con fármacos con margen de seguridad estrecho.</t>
  </si>
  <si>
    <t>Investigaciones psicológicas que implican manipulación de la conducta.</t>
  </si>
  <si>
    <t>Investigaciones de intervención social.</t>
  </si>
  <si>
    <t>Investigaciones con uso de procedimientos invasivos (ej. Amniocentesis, punción lumbar, cateterismo, entre otros) por fuera de la indicación y frecuencia de la práctica estándar.</t>
  </si>
  <si>
    <t>Investigaciones que requieren del abandono o retiro de la medicación habitual.</t>
  </si>
  <si>
    <t>Investigaciones en situación de emergencias sanitarias.</t>
  </si>
  <si>
    <t>Investigaciones que se realicen por primera vez en seres humanos</t>
  </si>
  <si>
    <t>INVESTIGACIONES DE RIESGO MÍNIMO</t>
  </si>
  <si>
    <t>Investigación con recopilación de información identificativa de seres humanos</t>
  </si>
  <si>
    <t>Investigación con recopilación de datos de grabaciones de voz, video o de imágenes</t>
  </si>
  <si>
    <t xml:space="preserve">Investigación con uso de muestras biológicas humanas anonimizadas, almacenadas en colecciones o biobancos, que cuenten con un consentimiento informado amplio para almacenamiento y uso de futuras investigaciones. </t>
  </si>
  <si>
    <t>Investigación con análisis de medicamentos de amplio margen terapéutico, registrados por la ARCSA. Siempre que se respeten las indicaciones, dosis y vías de administración establecidas por las agencias reguladoras de medicamentos internacionales. Incluyen ensayos clínicos fase IV.</t>
  </si>
  <si>
    <t>Investigación con mediciones o procedimientos aprobados en la práctica habitual (ej. Clínicos, educativos, físicos nutricionales, odontológicos o psicológicos).</t>
  </si>
  <si>
    <t>Investigación que incluye interrogar, observar y/o medir cara a cara a los sujetos de investigación, en un área o materia que no sea sensible, siempre que la información se recopile de manera anónima.</t>
  </si>
  <si>
    <t>Investigación con intervenciones probadas y eficaces.</t>
  </si>
  <si>
    <t xml:space="preserve">Investigación de intervención educativa en adultos con recopilación de información identificativa. </t>
  </si>
  <si>
    <t>INVESTIGACIONES SIN RIESGO</t>
  </si>
  <si>
    <t>Investigaciones que no se realicen sobre seres humanos, sus datos o sus muestras biológicas.</t>
  </si>
  <si>
    <t>Investigación con recopilación y análisis de datos abiertos o públicos.</t>
  </si>
  <si>
    <t>Investigación con análisis secundario de datos consolidados o bases de datos anonimizadas, obtenidos de registros existentes que reposan en instituciones o establecimientos públicos o privados (no se incluye establecimientos de salud) que cuentan con procesos estandarizados de anonimización o seudonimización de la información de acuerdo con la Ley Orgánica de Protección de Datos Personales.</t>
  </si>
  <si>
    <t>Revisiones de políticas públicas y/o reglamentación</t>
  </si>
  <si>
    <t>Investigación con análisis de información obtenida de fuentes secundarias de literatura científica.</t>
  </si>
  <si>
    <t>Investigación que evalúa anónimamente el sabor y/o calidad de alimentos, o estudios de aceptación del consumidor.</t>
  </si>
  <si>
    <t>Investigación que evalúa anónimamente programas públicos o prácticas educativas.</t>
  </si>
  <si>
    <t>Investigaciones con recopilación de información de forma anónima, como cuestionarios, entrevistas anónimas, donde no se registren datos que permitan la identificación de los participantes (datos personales), datos sensibles, población vulnerable, ni se traten aspectos sensibles de su conducta.</t>
  </si>
  <si>
    <t>SI</t>
  </si>
  <si>
    <t>NO</t>
  </si>
  <si>
    <t>Investigaciones que se realizan con datos de salud o muestras biológicas almacenados en servicios de salud de manera tal que no se pueda determinar la identidad de los titulares (revisión de historias clínicas cuyos datos de identificación fueron anonimizados, análisis de muestras biológicas humanas anónimas o anonimizadas). Siempre y cuando el establecimiento o institución pública o privada cuente con un proceso estandarizado de anonimización o seudonimización, conforme lo determina la Ley Orgánica de Protección de Datos Personales.</t>
  </si>
  <si>
    <t>COMITÉ DE ETICA DE INVESTIGACIÓN EN SERES HUMANOS (CEISH-USFQ)</t>
  </si>
  <si>
    <t>Introducción para completar formularios.</t>
  </si>
  <si>
    <t xml:space="preserve">3. TIEMPO DE EJECUCIÓN DE LA INVESTIGACIÓN
</t>
  </si>
  <si>
    <r>
      <t xml:space="preserve">5. DATOS DEL PATROCINADOR
</t>
    </r>
    <r>
      <rPr>
        <b/>
        <sz val="9"/>
        <color rgb="FFFFFFFF"/>
        <rFont val="Calibri"/>
        <family val="2"/>
        <scheme val="minor"/>
      </rPr>
      <t xml:space="preserve">
</t>
    </r>
  </si>
  <si>
    <t xml:space="preserve">8. INSTITUCIONES PARTICIPANTES EN LA INVESTIGACIÓN
</t>
  </si>
  <si>
    <t xml:space="preserve">1. PROBLEMA DE INVESTIGACIÓN
</t>
  </si>
  <si>
    <t xml:space="preserve">3. MARCO TEÓRICO
</t>
  </si>
  <si>
    <t xml:space="preserve">4. CRONOGRAMA DE TRABAJO
</t>
  </si>
  <si>
    <t xml:space="preserve">4. FINANCIAMIENTO DE LA INVESTIGACIÓN
</t>
  </si>
  <si>
    <t xml:space="preserve">2. JUSTIFICACIÓN
</t>
  </si>
  <si>
    <t xml:space="preserve">4. OBJETIVOS DE LA INVESTIGACIÓN
</t>
  </si>
  <si>
    <t xml:space="preserve">1. CONSIDERACIONES ÉTICAS Y DE GÉNERO
</t>
  </si>
  <si>
    <t xml:space="preserve">2. CONSENTIMIENTO INFORMADO
</t>
  </si>
  <si>
    <t xml:space="preserve">3. RESULTADOS ESPERADOS
</t>
  </si>
  <si>
    <t>Estudio de caso y control</t>
  </si>
  <si>
    <t>INSTITUCIÓN</t>
  </si>
  <si>
    <t>FECHA</t>
  </si>
  <si>
    <t>Formulario de Clasificación de Riesgo de Investigaciones</t>
  </si>
  <si>
    <t>Declaración de Responsabilidad del Investigador Principal
Investigaciones Sin Riesgo</t>
  </si>
  <si>
    <r>
      <rPr>
        <b/>
        <sz val="11"/>
        <color theme="1"/>
        <rFont val="Calibri"/>
        <family val="2"/>
        <scheme val="minor"/>
      </rPr>
      <t>1.</t>
    </r>
    <r>
      <rPr>
        <sz val="11"/>
        <color theme="1"/>
        <rFont val="Calibri"/>
        <family val="2"/>
        <scheme val="minor"/>
      </rPr>
      <t xml:space="preserve"> Iniciar la ejecución de mi investigación una vez obtenida la carta de exención del CEISH-USFQ.
</t>
    </r>
    <r>
      <rPr>
        <b/>
        <sz val="11"/>
        <color theme="1"/>
        <rFont val="Calibri"/>
        <family val="2"/>
        <scheme val="minor"/>
      </rPr>
      <t>2.</t>
    </r>
    <r>
      <rPr>
        <sz val="11"/>
        <color theme="1"/>
        <rFont val="Calibri"/>
        <family val="2"/>
        <scheme val="minor"/>
      </rPr>
      <t xml:space="preserve"> Conducir mi investigación de conformidad a lo estipulado en el protocolo de investigación aprobado por el CEISH-USFQ.
</t>
    </r>
    <r>
      <rPr>
        <b/>
        <sz val="11"/>
        <color theme="1"/>
        <rFont val="Calibri"/>
        <family val="2"/>
        <scheme val="minor"/>
      </rPr>
      <t>3.</t>
    </r>
    <r>
      <rPr>
        <sz val="11"/>
        <color theme="1"/>
        <rFont val="Calibri"/>
        <family val="2"/>
        <scheme val="minor"/>
      </rPr>
      <t xml:space="preserve"> Aplicar las normas nacionales e internacionales de bioética de la investigación, en todas las fases del estudio, para: 
     a) Cumplir con los principios de autonomía, justicia, beneficencia y no maleficencia. 
     b) Garantizar la confidencialidad de la información recopilada durante la investigación.
     c) Garantizar la adecuada aplicación del consentimiento informado (si aplica)
     d) Garantizar la seguridad y el bienestar de los sujetos de investigación. 
     e) Diseñar provisiones especiales, si fueren necesarias, para atender las necesidades de los sujetos de investigación. 
</t>
    </r>
    <r>
      <rPr>
        <b/>
        <sz val="11"/>
        <color theme="1"/>
        <rFont val="Calibri"/>
        <family val="2"/>
        <scheme val="minor"/>
      </rPr>
      <t>4.</t>
    </r>
    <r>
      <rPr>
        <sz val="11"/>
        <color theme="1"/>
        <rFont val="Calibri"/>
        <family val="2"/>
        <scheme val="minor"/>
      </rPr>
      <t xml:space="preserve"> Garantizar la validez científica y ética de mi investigación.
</t>
    </r>
    <r>
      <rPr>
        <b/>
        <sz val="11"/>
        <color theme="1"/>
        <rFont val="Calibri"/>
        <family val="2"/>
        <scheme val="minor"/>
      </rPr>
      <t>5.</t>
    </r>
    <r>
      <rPr>
        <sz val="11"/>
        <color theme="1"/>
        <rFont val="Calibri"/>
        <family val="2"/>
        <scheme val="minor"/>
      </rPr>
      <t xml:space="preserve"> Garantizar la veracidad de los datos recolectados y publicados. 
</t>
    </r>
    <r>
      <rPr>
        <b/>
        <sz val="11"/>
        <color theme="1"/>
        <rFont val="Calibri"/>
        <family val="2"/>
        <scheme val="minor"/>
      </rPr>
      <t>6.</t>
    </r>
    <r>
      <rPr>
        <sz val="11"/>
        <color theme="1"/>
        <rFont val="Calibri"/>
        <family val="2"/>
        <scheme val="minor"/>
      </rPr>
      <t xml:space="preserve"> Cumplir con los acuerdos de entrega de beneficios descritos en el protocolo de investigación.
</t>
    </r>
    <r>
      <rPr>
        <b/>
        <sz val="11"/>
        <color theme="1"/>
        <rFont val="Calibri"/>
        <family val="2"/>
        <scheme val="minor"/>
      </rPr>
      <t>7.</t>
    </r>
    <r>
      <rPr>
        <sz val="11"/>
        <color theme="1"/>
        <rFont val="Calibri"/>
        <family val="2"/>
        <scheme val="minor"/>
      </rPr>
      <t xml:space="preserve"> Seguir las instrucciones correctivas establecidas por el CEISH-USFQ.
</t>
    </r>
    <r>
      <rPr>
        <b/>
        <sz val="11"/>
        <color theme="1"/>
        <rFont val="Calibri"/>
        <family val="2"/>
        <scheme val="minor"/>
      </rPr>
      <t>8.</t>
    </r>
    <r>
      <rPr>
        <sz val="11"/>
        <color theme="1"/>
        <rFont val="Calibri"/>
        <family val="2"/>
        <scheme val="minor"/>
      </rPr>
      <t xml:space="preserve"> Notificar al CEISH-USFQ del inicio y finalización de la investigación, en el término de diez (10) días.   
</t>
    </r>
    <r>
      <rPr>
        <b/>
        <sz val="11"/>
        <color theme="1"/>
        <rFont val="Calibri"/>
        <family val="2"/>
        <scheme val="minor"/>
      </rPr>
      <t>9.</t>
    </r>
    <r>
      <rPr>
        <sz val="11"/>
        <color theme="1"/>
        <rFont val="Calibri"/>
        <family val="2"/>
        <scheme val="minor"/>
      </rPr>
      <t xml:space="preserve"> Reportar al CEISH-USFQ las desviaciones al protocolo de investigación aprobado, adjuntando un plan de remediación-prevención.
</t>
    </r>
    <r>
      <rPr>
        <b/>
        <sz val="11"/>
        <color theme="1"/>
        <rFont val="Calibri"/>
        <family val="2"/>
        <scheme val="minor"/>
      </rPr>
      <t>10.</t>
    </r>
    <r>
      <rPr>
        <sz val="11"/>
        <color theme="1"/>
        <rFont val="Calibri"/>
        <family val="2"/>
        <scheme val="minor"/>
      </rPr>
      <t xml:space="preserve"> Solicitar al CEISH-USFQ la evaluación y aprobación de enmiendas a mi investigación y/o documentación relacionada, previo a su implementación.
</t>
    </r>
    <r>
      <rPr>
        <b/>
        <sz val="11"/>
        <color theme="1"/>
        <rFont val="Calibri"/>
        <family val="2"/>
        <scheme val="minor"/>
      </rPr>
      <t>11.</t>
    </r>
    <r>
      <rPr>
        <sz val="11"/>
        <color theme="1"/>
        <rFont val="Calibri"/>
        <family val="2"/>
        <scheme val="minor"/>
      </rPr>
      <t xml:space="preserve"> Emitir al CEISH-USFQ publicación científica oficial de la investigación, cuando esté disponible. Adjuntando enlace de acceso directo o artículo científico a texto completo.
</t>
    </r>
    <r>
      <rPr>
        <b/>
        <sz val="11"/>
        <color theme="1"/>
        <rFont val="Calibri"/>
        <family val="2"/>
        <scheme val="minor"/>
      </rPr>
      <t>12.</t>
    </r>
    <r>
      <rPr>
        <sz val="11"/>
        <color theme="1"/>
        <rFont val="Calibri"/>
        <family val="2"/>
        <scheme val="minor"/>
      </rPr>
      <t xml:space="preserve"> Responder a las comunicaciones en los tiempos establecidos por el CEISH-USFQ. De ser necesario podré solicitar en una sola ocasión una extensión del tiempo otorgado por el Comité. Entiendo que, si no respondo dentro del tiempo establecido, mi proceso será archivado y tendré que presentar una nueva solicitud. 
</t>
    </r>
  </si>
  <si>
    <t>Firma investigador principal</t>
  </si>
  <si>
    <t>Telf.:</t>
  </si>
  <si>
    <t xml:space="preserve">A quien pueda interesar </t>
  </si>
  <si>
    <t>Quito,</t>
  </si>
  <si>
    <t>Justificación de No aplicación de Consentimiento Informado</t>
  </si>
  <si>
    <t>A. Datos de la investigación</t>
  </si>
  <si>
    <t>Título de la investigación:</t>
  </si>
  <si>
    <t xml:space="preserve">Investigador principal: </t>
  </si>
  <si>
    <t>Patrocinador:</t>
  </si>
  <si>
    <t xml:space="preserve">B. Investigaciones que no requieren de la aplicación de un FCI </t>
  </si>
  <si>
    <t>Investigación que no se realizan sobre seres humanos, sus datos o sus muestras biológicas</t>
  </si>
  <si>
    <t>Investigación con análisis secundario de datos consolidados o bases de datos anonimizadas, obtenidos de registros existentes que reposan en instituciones o establecimientos públicos o privados que cuentan con procesos estandarizados de anonimización o seudonimización de la información.</t>
  </si>
  <si>
    <t>Revisiones de políticas públicas y/o reglamentación.</t>
  </si>
  <si>
    <t xml:space="preserve">Investigación con recopilación de información de forma anónima, en las que no se registre información sensible o participe población vulnerable o en condición de vulnerabilidad.  </t>
  </si>
  <si>
    <t>C. Justificación de no aplicación de consentimiento informado</t>
  </si>
  <si>
    <t>De mi mejor consideración:</t>
  </si>
  <si>
    <t>Documentos adjuntos</t>
  </si>
  <si>
    <t>Idioma Versión</t>
  </si>
  <si>
    <t>Fecha Doc.</t>
  </si>
  <si>
    <t># págs</t>
  </si>
  <si>
    <t>Protocolo de investigación</t>
  </si>
  <si>
    <t>Justificación de no aplicación de consentimiento informado</t>
  </si>
  <si>
    <t>Instrumentos de la investigación (entrevistas, encuestas, instrucciones escritas, manuales, guías, entre otros).</t>
  </si>
  <si>
    <t xml:space="preserve">Hoja de vida del investigador principal </t>
  </si>
  <si>
    <t xml:space="preserve">Declaración de responsabilidad del investigador principal </t>
  </si>
  <si>
    <t xml:space="preserve">Carta de interés institucional, suscrita por la máxima autoridad del o de los establecimientos de salud o instituciones en las que se ejecutará la investigación (si aplica). </t>
  </si>
  <si>
    <t>Justificación de Exención de evaluación</t>
  </si>
  <si>
    <t>Código HUBI</t>
  </si>
  <si>
    <t>Colegio</t>
  </si>
  <si>
    <t xml:space="preserve">Atentamente </t>
  </si>
  <si>
    <t>INVESTIGACIONES CON RIESGO MAYOR AL MÍNIMO</t>
  </si>
  <si>
    <t>CONTROL</t>
  </si>
  <si>
    <t>Resultado de la clasificación</t>
  </si>
  <si>
    <t>Este formulario cumple con lo dispuesto en el "Reglamento Sustitutivo del Reglamento para la Aprobación y Seguimiento de Comités de Ética de Investigación en Seres Humanos (CEISH) y Comités de Ética Asistenciales para la Salud (CEAS)" expedido mediante Acuerdo Ministerial Nro. 005 de 02 de agosto de 2022, para la estratificación de riesgos de investigaciones. Por tal motivo, este formato no podrá ser modificado.</t>
  </si>
  <si>
    <t>Investigación Sin Riesgo</t>
  </si>
  <si>
    <t>Investigación Observacional</t>
  </si>
  <si>
    <t>Elija una opción</t>
  </si>
  <si>
    <t>Investigación de Intervención</t>
  </si>
  <si>
    <t>Subtipo de Investigación</t>
  </si>
  <si>
    <t xml:space="preserve">Señora,
Gulnara Borja 
Presidente del Comité de Ética de Investigación en Seres Humanos de la Universidad San Francisco de Quito USFQ (CEISH-USFQ)
</t>
  </si>
  <si>
    <t>Declaración de Responsabilidad</t>
  </si>
  <si>
    <t>Firma Tutor</t>
  </si>
  <si>
    <t>ESTABLECIMIENTO DE SALUD, INSTITUCIÓN O DISTRITO DONDE SE REALIZARÁ LA INVESTIGACIÓN</t>
  </si>
  <si>
    <t xml:space="preserve">VERSIÓN </t>
  </si>
  <si>
    <t>PATROCINADOR (Si aplica)</t>
  </si>
  <si>
    <t>SI(CONTAR.SI(F31:$G$38;"X")=8;"Ok, completo";"Alerta, hay preguntas sin contestar")</t>
  </si>
  <si>
    <t>SI(CONTAR.SI(F5:$G$17;"X")=13;"Ok, completo";"Alerta, hay preguntas sin contestar")</t>
  </si>
  <si>
    <t>i</t>
  </si>
  <si>
    <t>Especifique en semanas o en meses la duración de cada actividad</t>
  </si>
  <si>
    <t>Colegio de Arquitectura y Diseño Interior</t>
  </si>
  <si>
    <t>Colegio de Ciencias Sociales y Humanidades</t>
  </si>
  <si>
    <t>Colegio de Ciencias Biológicas y Ambientales</t>
  </si>
  <si>
    <t>Colegio de Ciencias e Ingenierías</t>
  </si>
  <si>
    <t>Colegio de Comunicación y Artes Contemporáneas</t>
  </si>
  <si>
    <t>Colegio de Economía</t>
  </si>
  <si>
    <t>Colegio de Hospitalidad, Arte Culinario y Turismo</t>
  </si>
  <si>
    <t>Colegio de Jurisprudencia</t>
  </si>
  <si>
    <t>Colegio de Música</t>
  </si>
  <si>
    <t>Colegio de Ciencias de la Salud</t>
  </si>
  <si>
    <t>CÓDIGO DE LA INVESTIGACIÓN</t>
  </si>
  <si>
    <t>1. TÍTULO (Debe constar el lugar y el año/s de la investigación)</t>
  </si>
  <si>
    <t>SI(CONTAR.SI(F24:$G$32;"X")=9;"Ok, completo";"Alerta, hay preguntas sin contestar")</t>
  </si>
  <si>
    <t xml:space="preserve"> </t>
  </si>
  <si>
    <t>ROL DENTRO DE LA INVESTIGACIÓN</t>
  </si>
  <si>
    <r>
      <rPr>
        <b/>
        <sz val="11"/>
        <color theme="1"/>
        <rFont val="Calibri"/>
        <family val="2"/>
        <scheme val="minor"/>
      </rPr>
      <t xml:space="preserve">17. </t>
    </r>
    <r>
      <rPr>
        <sz val="11"/>
        <color theme="1"/>
        <rFont val="Calibri"/>
        <family val="2"/>
        <scheme val="minor"/>
      </rPr>
      <t>Emitir al CEISH-USFQ publicación científica oficial de la investigación, cuando esté disponible. Adjuntando enlace de acceso directo o artículo científico a texto completo.</t>
    </r>
    <r>
      <rPr>
        <b/>
        <sz val="11"/>
        <color theme="1"/>
        <rFont val="Calibri"/>
        <family val="2"/>
        <scheme val="minor"/>
      </rPr>
      <t xml:space="preserve">
18. </t>
    </r>
    <r>
      <rPr>
        <sz val="11"/>
        <color theme="1"/>
        <rFont val="Calibri"/>
        <family val="2"/>
        <scheme val="minor"/>
      </rPr>
      <t xml:space="preserve">Responder a las comunicaciones en los tiempos establecidos por el CEISH-USFQ. De ser necesario podré solicitar en una sola ocasión una extensión del tiempo otorgado por el Comité. Entiendo que, si no respondo dentro del tiempo establecido, mi proceso será archivado y tendré que presentar una nueva solicitud. 
</t>
    </r>
    <r>
      <rPr>
        <b/>
        <sz val="11"/>
        <color theme="1"/>
        <rFont val="Calibri"/>
        <family val="2"/>
        <scheme val="minor"/>
      </rPr>
      <t/>
    </r>
  </si>
  <si>
    <r>
      <rPr>
        <b/>
        <sz val="11"/>
        <color theme="1"/>
        <rFont val="Calibri"/>
        <family val="2"/>
        <scheme val="minor"/>
      </rPr>
      <t>1.</t>
    </r>
    <r>
      <rPr>
        <sz val="11"/>
        <color theme="1"/>
        <rFont val="Calibri"/>
        <family val="2"/>
        <scheme val="minor"/>
      </rPr>
      <t xml:space="preserve"> Iniciar la ejecución de mi investigación una vez obtenida la aprobación del CEISH-USFQ.</t>
    </r>
    <r>
      <rPr>
        <b/>
        <sz val="11"/>
        <color theme="1"/>
        <rFont val="Calibri"/>
        <family val="2"/>
        <scheme val="minor"/>
      </rPr>
      <t xml:space="preserve">
2. </t>
    </r>
    <r>
      <rPr>
        <sz val="11"/>
        <color theme="1"/>
        <rFont val="Calibri"/>
        <family val="2"/>
        <scheme val="minor"/>
      </rPr>
      <t>Conducir mi investigación de conformidad a lo estipulado en el protocolo de investigación aprobado por el CEISH-USFQ.</t>
    </r>
    <r>
      <rPr>
        <b/>
        <sz val="11"/>
        <color theme="1"/>
        <rFont val="Calibri"/>
        <family val="2"/>
        <scheme val="minor"/>
      </rPr>
      <t xml:space="preserve">
3.</t>
    </r>
    <r>
      <rPr>
        <sz val="11"/>
        <color theme="1"/>
        <rFont val="Calibri"/>
        <family val="2"/>
        <scheme val="minor"/>
      </rPr>
      <t xml:space="preserve"> Aplicar las normas nacionales e internacionales de bioética de la investigación, en todas las fases del estudio, para: </t>
    </r>
    <r>
      <rPr>
        <b/>
        <sz val="11"/>
        <color theme="1"/>
        <rFont val="Calibri"/>
        <family val="2"/>
        <scheme val="minor"/>
      </rPr>
      <t xml:space="preserve">
a) </t>
    </r>
    <r>
      <rPr>
        <sz val="11"/>
        <color theme="1"/>
        <rFont val="Calibri"/>
        <family val="2"/>
        <scheme val="minor"/>
      </rPr>
      <t xml:space="preserve">Cumplir con los principios de autonomía, justicia, beneficencia y no maleficencia. </t>
    </r>
    <r>
      <rPr>
        <b/>
        <sz val="11"/>
        <color theme="1"/>
        <rFont val="Calibri"/>
        <family val="2"/>
        <scheme val="minor"/>
      </rPr>
      <t xml:space="preserve">
b) </t>
    </r>
    <r>
      <rPr>
        <sz val="11"/>
        <color theme="1"/>
        <rFont val="Calibri"/>
        <family val="2"/>
        <scheme val="minor"/>
      </rPr>
      <t>Garantizar la confidencialidad de la información recopilada durante la investigación.</t>
    </r>
    <r>
      <rPr>
        <b/>
        <sz val="11"/>
        <color theme="1"/>
        <rFont val="Calibri"/>
        <family val="2"/>
        <scheme val="minor"/>
      </rPr>
      <t xml:space="preserve">
c) </t>
    </r>
    <r>
      <rPr>
        <sz val="11"/>
        <color theme="1"/>
        <rFont val="Calibri"/>
        <family val="2"/>
        <scheme val="minor"/>
      </rPr>
      <t>Garantizar la adecuada aplicación del consentimiento informado.</t>
    </r>
    <r>
      <rPr>
        <b/>
        <sz val="11"/>
        <color theme="1"/>
        <rFont val="Calibri"/>
        <family val="2"/>
        <scheme val="minor"/>
      </rPr>
      <t xml:space="preserve">
d) </t>
    </r>
    <r>
      <rPr>
        <sz val="11"/>
        <color theme="1"/>
        <rFont val="Calibri"/>
        <family val="2"/>
        <scheme val="minor"/>
      </rPr>
      <t xml:space="preserve">Garantizar la seguridad y el bienestar de los sujetos de investigación. </t>
    </r>
    <r>
      <rPr>
        <b/>
        <sz val="11"/>
        <color theme="1"/>
        <rFont val="Calibri"/>
        <family val="2"/>
        <scheme val="minor"/>
      </rPr>
      <t xml:space="preserve">
e) </t>
    </r>
    <r>
      <rPr>
        <sz val="11"/>
        <color theme="1"/>
        <rFont val="Calibri"/>
        <family val="2"/>
        <scheme val="minor"/>
      </rPr>
      <t xml:space="preserve">Diseñar provisiones especiales, si fueren necesarias, para atender las necesidades de los sujetos de investigación. </t>
    </r>
    <r>
      <rPr>
        <b/>
        <sz val="11"/>
        <color theme="1"/>
        <rFont val="Calibri"/>
        <family val="2"/>
        <scheme val="minor"/>
      </rPr>
      <t xml:space="preserve">
4. </t>
    </r>
    <r>
      <rPr>
        <sz val="11"/>
        <color theme="1"/>
        <rFont val="Calibri"/>
        <family val="2"/>
        <scheme val="minor"/>
      </rPr>
      <t>Garantizar la validez científica y ética de mi investigación.</t>
    </r>
    <r>
      <rPr>
        <b/>
        <sz val="11"/>
        <color theme="1"/>
        <rFont val="Calibri"/>
        <family val="2"/>
        <scheme val="minor"/>
      </rPr>
      <t xml:space="preserve">
5. </t>
    </r>
    <r>
      <rPr>
        <sz val="11"/>
        <color theme="1"/>
        <rFont val="Calibri"/>
        <family val="2"/>
        <scheme val="minor"/>
      </rPr>
      <t xml:space="preserve">Garantizar la veracidad de los datos recolectados y publicados. </t>
    </r>
    <r>
      <rPr>
        <b/>
        <sz val="11"/>
        <color theme="1"/>
        <rFont val="Calibri"/>
        <family val="2"/>
        <scheme val="minor"/>
      </rPr>
      <t xml:space="preserve">
6.</t>
    </r>
    <r>
      <rPr>
        <sz val="11"/>
        <color theme="1"/>
        <rFont val="Calibri"/>
        <family val="2"/>
        <scheme val="minor"/>
      </rPr>
      <t xml:space="preserve"> Cumplir con los acuerdos de entrega de beneficios descritos en el protocolo de investigación.</t>
    </r>
    <r>
      <rPr>
        <b/>
        <sz val="11"/>
        <color theme="1"/>
        <rFont val="Calibri"/>
        <family val="2"/>
        <scheme val="minor"/>
      </rPr>
      <t xml:space="preserve">
7. </t>
    </r>
    <r>
      <rPr>
        <sz val="11"/>
        <color theme="1"/>
        <rFont val="Calibri"/>
        <family val="2"/>
        <scheme val="minor"/>
      </rPr>
      <t xml:space="preserve">Declarar cualquier conflicto de interés que pueda afectar la objetividad e independencia en el cumplimiento de mis responsabilidades. </t>
    </r>
    <r>
      <rPr>
        <b/>
        <sz val="11"/>
        <color theme="1"/>
        <rFont val="Calibri"/>
        <family val="2"/>
        <scheme val="minor"/>
      </rPr>
      <t xml:space="preserve">
8. </t>
    </r>
    <r>
      <rPr>
        <sz val="11"/>
        <color theme="1"/>
        <rFont val="Calibri"/>
        <family val="2"/>
        <scheme val="minor"/>
      </rPr>
      <t>Proveer al CEISH-USFQ cualquier información que este solicite durante el proceso de seguimiento de la investigación.</t>
    </r>
    <r>
      <rPr>
        <b/>
        <sz val="11"/>
        <color theme="1"/>
        <rFont val="Calibri"/>
        <family val="2"/>
        <scheme val="minor"/>
      </rPr>
      <t xml:space="preserve"> 
9. </t>
    </r>
    <r>
      <rPr>
        <sz val="11"/>
        <color theme="1"/>
        <rFont val="Calibri"/>
        <family val="2"/>
        <scheme val="minor"/>
      </rPr>
      <t>Seguir las instrucciones correctivas establecidas por el CEISH-USFQ.</t>
    </r>
    <r>
      <rPr>
        <b/>
        <sz val="11"/>
        <color theme="1"/>
        <rFont val="Calibri"/>
        <family val="2"/>
        <scheme val="minor"/>
      </rPr>
      <t xml:space="preserve">
10. </t>
    </r>
    <r>
      <rPr>
        <sz val="11"/>
        <color theme="1"/>
        <rFont val="Calibri"/>
        <family val="2"/>
        <scheme val="minor"/>
      </rPr>
      <t xml:space="preserve">Emitir al CEISH-USFQ: </t>
    </r>
    <r>
      <rPr>
        <b/>
        <sz val="11"/>
        <color theme="1"/>
        <rFont val="Calibri"/>
        <family val="2"/>
        <scheme val="minor"/>
      </rPr>
      <t xml:space="preserve">
a) </t>
    </r>
    <r>
      <rPr>
        <sz val="11"/>
        <color theme="1"/>
        <rFont val="Calibri"/>
        <family val="2"/>
        <scheme val="minor"/>
      </rPr>
      <t xml:space="preserve">Informe de inicio de la investigación, al término de treinta (30) días.  </t>
    </r>
    <r>
      <rPr>
        <b/>
        <sz val="11"/>
        <color theme="1"/>
        <rFont val="Calibri"/>
        <family val="2"/>
        <scheme val="minor"/>
      </rPr>
      <t xml:space="preserve">
b)</t>
    </r>
    <r>
      <rPr>
        <sz val="11"/>
        <color theme="1"/>
        <rFont val="Calibri"/>
        <family val="2"/>
        <scheme val="minor"/>
      </rPr>
      <t xml:space="preserve"> Informes de avance de la investigación con una periodicidad semestral, desde el inicio de ejecución hasta la culminación de la investigación.</t>
    </r>
    <r>
      <rPr>
        <b/>
        <sz val="11"/>
        <color theme="1"/>
        <rFont val="Calibri"/>
        <family val="2"/>
        <scheme val="minor"/>
      </rPr>
      <t xml:space="preserve">
c) </t>
    </r>
    <r>
      <rPr>
        <sz val="11"/>
        <color theme="1"/>
        <rFont val="Calibri"/>
        <family val="2"/>
        <scheme val="minor"/>
      </rPr>
      <t>Informe final de la investigación al término de sesenta (60) días después de culminada la investigación.</t>
    </r>
    <r>
      <rPr>
        <b/>
        <sz val="11"/>
        <color theme="1"/>
        <rFont val="Calibri"/>
        <family val="2"/>
        <scheme val="minor"/>
      </rPr>
      <t xml:space="preserve">
11. </t>
    </r>
    <r>
      <rPr>
        <sz val="11"/>
        <color theme="1"/>
        <rFont val="Calibri"/>
        <family val="2"/>
        <scheme val="minor"/>
      </rPr>
      <t>Notificar al CEISH-USFQ de la terminación anticipada de la investigación, al término de quince (15) días, informando las razones de la terminación, los resultados obtenidos antes de la terminación y las medidas adoptadas con los participantes (si aplica).</t>
    </r>
    <r>
      <rPr>
        <b/>
        <sz val="11"/>
        <color theme="1"/>
        <rFont val="Calibri"/>
        <family val="2"/>
        <scheme val="minor"/>
      </rPr>
      <t xml:space="preserve">
12. </t>
    </r>
    <r>
      <rPr>
        <sz val="11"/>
        <color theme="1"/>
        <rFont val="Calibri"/>
        <family val="2"/>
        <scheme val="minor"/>
      </rPr>
      <t>Reportar al CEISH-USFQ las desviaciones al protocolo de investigación aprobado, adjuntando un plan de remediación-prevención.</t>
    </r>
    <r>
      <rPr>
        <b/>
        <sz val="11"/>
        <color theme="1"/>
        <rFont val="Calibri"/>
        <family val="2"/>
        <scheme val="minor"/>
      </rPr>
      <t xml:space="preserve">
13. </t>
    </r>
    <r>
      <rPr>
        <sz val="11"/>
        <color theme="1"/>
        <rFont val="Calibri"/>
        <family val="2"/>
        <scheme val="minor"/>
      </rPr>
      <t>Aceptar cualquier visita/reunión de seguimiento requerida por el CEISH-USFQ, brindando las facilidades correspondientes.</t>
    </r>
    <r>
      <rPr>
        <b/>
        <sz val="11"/>
        <color theme="1"/>
        <rFont val="Calibri"/>
        <family val="2"/>
        <scheme val="minor"/>
      </rPr>
      <t xml:space="preserve">
14. </t>
    </r>
    <r>
      <rPr>
        <sz val="11"/>
        <color theme="1"/>
        <rFont val="Calibri"/>
        <family val="2"/>
        <scheme val="minor"/>
      </rPr>
      <t>Solicitar al CEISH-USFQ la evaluación y aprobación de enmiendas a mi investigación y/o documentación relacionada, previo a su implementación.</t>
    </r>
    <r>
      <rPr>
        <b/>
        <sz val="11"/>
        <color theme="1"/>
        <rFont val="Calibri"/>
        <family val="2"/>
        <scheme val="minor"/>
      </rPr>
      <t xml:space="preserve">
15. </t>
    </r>
    <r>
      <rPr>
        <sz val="11"/>
        <color theme="1"/>
        <rFont val="Calibri"/>
        <family val="2"/>
        <scheme val="minor"/>
      </rPr>
      <t>Solicitar la renovación de la aprobación de mi proyecto de investigación, con al menos sesenta (60) días de anticipación a la terminación de la vigencia de aprobación otorgada por el CEISH-USFQ. En caso de expirar la aprobación otorgada por el CEISH-USFQ, suspenderé las actividades de la investigación a fin de garantizar la seguridad de los sujetos de investigación.</t>
    </r>
    <r>
      <rPr>
        <b/>
        <sz val="11"/>
        <color theme="1"/>
        <rFont val="Calibri"/>
        <family val="2"/>
        <scheme val="minor"/>
      </rPr>
      <t xml:space="preserve">
</t>
    </r>
  </si>
  <si>
    <r>
      <rPr>
        <b/>
        <sz val="11"/>
        <color theme="1"/>
        <rFont val="Calibri"/>
        <family val="2"/>
        <scheme val="minor"/>
      </rPr>
      <t xml:space="preserve">16. </t>
    </r>
    <r>
      <rPr>
        <sz val="11"/>
        <color theme="1"/>
        <rFont val="Calibri"/>
        <family val="2"/>
        <scheme val="minor"/>
      </rPr>
      <t>Solicitar a la ARCSA la autorización de importación/exportación de muestras biológicas humanas (si aplica).</t>
    </r>
  </si>
  <si>
    <t>Tabla de indicadores de posibles conflictos de interés</t>
  </si>
  <si>
    <t>Declaración</t>
  </si>
  <si>
    <t>Mantengo relación comercial o económica con el patrocinador</t>
  </si>
  <si>
    <t xml:space="preserve">Tengo interés de propiedad intelectual relacionado con las actividades de la investigación. </t>
  </si>
  <si>
    <t xml:space="preserve">Tengo interés financiero relacionado con las actividades de la investigación. </t>
  </si>
  <si>
    <t xml:space="preserve">Formo parte de la empresa, organización, entidad o institución que será evaluada durante la investigación. </t>
  </si>
  <si>
    <t>He actuado como director, consejero, asesor científico u otro cargo de toma de decisiones en la entidad que patrocina la investigación.</t>
  </si>
  <si>
    <t xml:space="preserve">Un miembro de mi familia está relacionado directa o indirectamente con los aspectos intelectuales y/o financieros de la investigación. </t>
  </si>
  <si>
    <t>Un miembro de mi familia está relacionado directa o indirectamente con la institución que financia la investigación.</t>
  </si>
  <si>
    <t>Otras circunstancias pueden afectar mi objetividad y/o independencia en el desarrollo de la investigación</t>
  </si>
  <si>
    <t>Si su respuesta al numeral 8 fue “Si”, detallar aquí las circunstancias que puedan suponer un conflicto de interés</t>
  </si>
  <si>
    <r>
      <t>Si todas las respuestas fueron “</t>
    </r>
    <r>
      <rPr>
        <b/>
        <i/>
        <sz val="10"/>
        <color rgb="FFFF0000"/>
        <rFont val="Calibri"/>
        <family val="2"/>
        <scheme val="minor"/>
      </rPr>
      <t>No</t>
    </r>
    <r>
      <rPr>
        <b/>
        <sz val="10"/>
        <color rgb="FFFF0000"/>
        <rFont val="Calibri"/>
        <family val="2"/>
        <scheme val="minor"/>
      </rPr>
      <t>”, deberá tomar en cuenta la siguiente declaración:</t>
    </r>
  </si>
  <si>
    <t>Si alguna de las respuestas fue “Si”, deberá tomar en cuenta la siguiente declaración:</t>
  </si>
  <si>
    <t>Declaración de Responsabilidad del Investigador Principal</t>
  </si>
  <si>
    <t>FINALIZADO</t>
  </si>
  <si>
    <t>Formulario(s) de consentimiento informado.</t>
  </si>
  <si>
    <t>Consentimiento informado colectivo o Comunitario en castellano y traducido al idioma ancestral (si aplica)</t>
  </si>
  <si>
    <t>Hoja de vida del investigador principal y equipo de investigación.</t>
  </si>
  <si>
    <t>Declaración de compromiso de confidencialidad, suscrita por todos los investigadores.</t>
  </si>
  <si>
    <t>Declaración de conflictos de interés, suscrita por todos los investigadores.</t>
  </si>
  <si>
    <t>Declaración de responsabilidad del investigador principal</t>
  </si>
  <si>
    <t>Carta de interés institucional, suscrita por la máxima autoridad del o de los establecimientos de salud o instituciones en las que se ejecutará la investigación (si aplica)</t>
  </si>
  <si>
    <t xml:space="preserve">Ensayo Clínico </t>
  </si>
  <si>
    <t>Estudios experimentales sin uso de medicamentos y/o dispositivos médicos</t>
  </si>
  <si>
    <r>
      <rPr>
        <b/>
        <i/>
        <sz val="12"/>
        <color rgb="FFC00000"/>
        <rFont val="Calibri"/>
        <family val="2"/>
        <scheme val="minor"/>
      </rPr>
      <t>NOTA:</t>
    </r>
    <r>
      <rPr>
        <i/>
        <sz val="12"/>
        <color rgb="FFC00000"/>
        <rFont val="Calibri"/>
        <family val="2"/>
        <scheme val="minor"/>
      </rPr>
      <t xml:space="preserve"> Revisar que el documento esté completo adecuadamente, esta página no debe imprimirse a PDF.</t>
    </r>
  </si>
  <si>
    <r>
      <rPr>
        <sz val="11"/>
        <color rgb="FFFF0000"/>
        <rFont val="Calibri"/>
        <family val="2"/>
        <scheme val="minor"/>
      </rPr>
      <t>Instrucciones:</t>
    </r>
    <r>
      <rPr>
        <sz val="11"/>
        <color theme="1"/>
        <rFont val="Calibri"/>
        <family val="2"/>
        <scheme val="minor"/>
      </rPr>
      <t xml:space="preserve">
En la siguiente carta completar los campos en color gris, asegurarse que los campos se llenen de acuerdo a los comentarios que se despliegan al dar click en cada campo.</t>
    </r>
  </si>
  <si>
    <t>REGRESAR</t>
  </si>
  <si>
    <t>Año</t>
  </si>
  <si>
    <t>Institución</t>
  </si>
  <si>
    <t>Autores</t>
  </si>
  <si>
    <t>Duración</t>
  </si>
  <si>
    <t>Informe de Evaluación</t>
  </si>
  <si>
    <t>1. Evaluación de Investigaciones</t>
  </si>
  <si>
    <t xml:space="preserve">A. DATOS IDENTIFICATIVOS </t>
  </si>
  <si>
    <t>Título de la Investigación</t>
  </si>
  <si>
    <t>Código CEISH-USFQ</t>
  </si>
  <si>
    <t xml:space="preserve">Tipo de Investigación </t>
  </si>
  <si>
    <t>Elija un elemento.</t>
  </si>
  <si>
    <t>Campo de investigación</t>
  </si>
  <si>
    <t>Lugares de implementación</t>
  </si>
  <si>
    <t>Provincia</t>
  </si>
  <si>
    <t>Equipo de Investigación</t>
  </si>
  <si>
    <t>#</t>
  </si>
  <si>
    <t>Tiempo de ejecución</t>
  </si>
  <si>
    <t>Inicio</t>
  </si>
  <si>
    <t>Finalización</t>
  </si>
  <si>
    <t>Investigaciones de riesgo mayor al mínimo</t>
  </si>
  <si>
    <t>Investigaciones Riesgo mínimo</t>
  </si>
  <si>
    <t xml:space="preserve">Investigaciones que se realizan con datos de salud o muestras biológicas almacenados en servicios de salud de manera tal que no se pueda determinar la identidad de los titulares (revisión de historias clínicas cuyos datos de identificación fueron anonimizados, análisis de muestras biológicas humanas
anónimas o anonimizadas). Siempre y cuando el establecimiento o institución pública o privada cuente con un proceso estandarizado de anonimización o seudonimización, conforme lo determina la Ley Orgánica de Protección de Datos Personales.
</t>
  </si>
  <si>
    <t>Tipo de Investigación sin Riesgo</t>
  </si>
  <si>
    <t>B. DOCUMENTACIÓN DE LA INVESTIGACIÓN</t>
  </si>
  <si>
    <t># Págs.</t>
  </si>
  <si>
    <t>Revisión</t>
  </si>
  <si>
    <t>Ej. E01</t>
  </si>
  <si>
    <t>C. ASPECTOS METODOLÓGICOS</t>
  </si>
  <si>
    <t>Evaluación</t>
  </si>
  <si>
    <t xml:space="preserve">C1. El título describe claramente el propósito del estudio, el lugar, el período de ejecución y la población. </t>
  </si>
  <si>
    <t>Adecuado</t>
  </si>
  <si>
    <t xml:space="preserve">C2. El período de duración está justificado.  Para las fechas de inicio de ejecución se tomaron en consideración los tiempos de aprobación del CEISH. </t>
  </si>
  <si>
    <t>Responder</t>
  </si>
  <si>
    <t>C3. Incluye un cronograma de trabajo factible. Justifica el periodo de duración de la investigación</t>
  </si>
  <si>
    <t>Respuesta(s) satisfactoria(s)</t>
  </si>
  <si>
    <t>No aplica</t>
  </si>
  <si>
    <t>D. ASPECTOS DE SALUD</t>
  </si>
  <si>
    <t>E. ASPECTOS DE BIOETICA</t>
  </si>
  <si>
    <t>F. ASPECTOS DE LA SOCIEDAD CIVIL</t>
  </si>
  <si>
    <t>G. ASPECTOS JURÍDICOS</t>
  </si>
  <si>
    <t>H. CONSENTIMIENTO INFORMADO: SALUD, METODOLOGÍA, BIOETICA, JURÍDICO, SOCIEDAD CIVIL</t>
  </si>
  <si>
    <t>H1. Detalla el nombre del Consentimiento informado</t>
  </si>
  <si>
    <t>H2. Lenguaje es claro y sencillo. La redacción se dirige al sujeto de investigación</t>
  </si>
  <si>
    <t>H3. Introducción, explica al sujeto de investigación que se le propone participar en una investigación.</t>
  </si>
  <si>
    <t>H4. Propósito, explica en términos sencillos la justificación del estudio.</t>
  </si>
  <si>
    <t xml:space="preserve">H5. Describe en términos sencillos el diseño de la investigación: número de participantes, criterios de inclusión y exclusión, lugares de implementación de la investigación, duración prevista de la investigación. </t>
  </si>
  <si>
    <t xml:space="preserve">H6. Describe en términos sencillos todos los procedimientos en los que participarán los sujetos de investigación. </t>
  </si>
  <si>
    <t xml:space="preserve">H7. Informa sobre los riesgos potenciales de la investigación.  ¿Se describen las medidas para minimizar los riesgos? </t>
  </si>
  <si>
    <t>H8. Describe claramente los beneficios para los participantes. ¿Son los riesgos admisibles en relación con los beneficios individuales?</t>
  </si>
  <si>
    <t>H9. Utilidad social: describe los beneficios para la población o comunidad.</t>
  </si>
  <si>
    <t xml:space="preserve">H10. Detalla las medidas que se adoptarán para garantizar la privacidad y confidencialidad de los datos de los sujetos de investigación. </t>
  </si>
  <si>
    <t>H11. Queda clara la voluntariedad de la participación. ¿se explica que la no participación no ocasionará ningún perjuicio?</t>
  </si>
  <si>
    <t xml:space="preserve">H12. Se da al sujeto de investigación, la opción de retirarse de la investigación en cualquier momento. Se describe claramente el proceso para revocatoria del consentimiento informado. </t>
  </si>
  <si>
    <t xml:space="preserve">H13. Detalla si se establecerán compensaciones/reembolsos económicos para los sujetos de investigación. Se describe que el sujeto de investigación no deberá realizar ningún pago por participar en la investigación.  </t>
  </si>
  <si>
    <t>H14. Incluye procedimientos para verificar la comprensión de la información contenida en el FCI, por el participante.</t>
  </si>
  <si>
    <t xml:space="preserve">H15. Incluye información de contacto del responsable de contestar posibles dudas, proporcionar información adicional y/o recibir la revocatoria del consentimiento.  </t>
  </si>
  <si>
    <t>H16. Incluye información de contacto del Comité de Ética evaluador de la investigación</t>
  </si>
  <si>
    <t>H17. Incluye la declaración de: haber realizado cualquier pregunta libremente, haber recibido suficiente información sobre el estudio, comprender que su participación es voluntaria, y de comprender que puede retirarse del estudio sin perjuicio, cuando quiera, sin tener que dar explicaciones.</t>
  </si>
  <si>
    <t>H18. Detalla específicamente a qué está consintiendo el sujeto de investigación</t>
  </si>
  <si>
    <t xml:space="preserve">H19. Incluye secciones para: consentir y revocar la participación en la investigación. Cada sección contiene espacios adecuados para el registro de:  fecha, nombres completos, firma/huella del participante, nombres y firmas del testigo (si aplica).  </t>
  </si>
  <si>
    <t xml:space="preserve">H20. Contiene espacio suficiente para el registro de fecha y firma del investigador que aplicará el consentimiento informado y recibirá la revocatoria del consentimiento. </t>
  </si>
  <si>
    <t>I. OTROS CONSENTIMIENTOS INFORMADOS: SALUD, METODOLOGÍA, BIOETICA, JURÏDICO, SOCIEDAD CIVIL</t>
  </si>
  <si>
    <t>I1. Consentimiento informado Colectivo</t>
  </si>
  <si>
    <t>I2. Consentimiento informado para Representantes de personas sin capacidad legal para consentir</t>
  </si>
  <si>
    <t>I3. Asentimiento informado para personas sin capacidad legal para consentir</t>
  </si>
  <si>
    <t xml:space="preserve">I4. Consentimiento informado para almacenamiento y uso futuro de muestras biológicas humanas y/o información </t>
  </si>
  <si>
    <r>
      <rPr>
        <b/>
        <i/>
        <sz val="12"/>
        <color rgb="FFFF0000"/>
        <rFont val="Calibri"/>
        <family val="2"/>
        <scheme val="minor"/>
      </rPr>
      <t>El investigador principal deberá responder a las observaciones de este informe al término de quince (15) días hábiles.</t>
    </r>
    <r>
      <rPr>
        <b/>
        <sz val="12"/>
        <color theme="1"/>
        <rFont val="Calibri"/>
        <family val="2"/>
        <scheme val="minor"/>
      </rPr>
      <t xml:space="preserve"> En caso de no recibir respuesta en el tiempo estipulado, el CEISH-USFQ dará por finalizado el trámite y archivará la documentación. De considerarlo necesario el investigador principal podrá solicitar en una sola ocasión, una extensión al tiempo de respuesta hasta por quince (15) días calendario, remitiendo una solicitud formal al correo del CEISH-USFQ. </t>
    </r>
  </si>
  <si>
    <t>I. RESOLUCIÓN Y JUSTIFICACIÓN</t>
  </si>
  <si>
    <t xml:space="preserve">Periodo de evaluación: </t>
  </si>
  <si>
    <t>Evaluador</t>
  </si>
  <si>
    <t>Resolución</t>
  </si>
  <si>
    <t>Justificación</t>
  </si>
  <si>
    <t xml:space="preserve">Profesional de la Salud </t>
  </si>
  <si>
    <t>Profesional con experiencia en metodología de la investigación</t>
  </si>
  <si>
    <t>Profesional con conocimientos en bioética</t>
  </si>
  <si>
    <t>Profesional Jurídico</t>
  </si>
  <si>
    <t>Representante de la Sociedad Civil</t>
  </si>
  <si>
    <t>Ciencias de la Salud</t>
  </si>
  <si>
    <t>Aprobado</t>
  </si>
  <si>
    <t>Ref. Observaciones</t>
  </si>
  <si>
    <t>Ciencias Sociales</t>
  </si>
  <si>
    <t>No Aprobado</t>
  </si>
  <si>
    <t>Ciencias Ambientales</t>
  </si>
  <si>
    <t>Remitir</t>
  </si>
  <si>
    <t>Investigación Observacional con uso de muestras biológicas humanas</t>
  </si>
  <si>
    <t>Investigación Observacional con participación de población vulnerable o en condición de vulnerabilidad</t>
  </si>
  <si>
    <t>1. Elija un elemento.</t>
  </si>
  <si>
    <t>2. Elija un elemento.</t>
  </si>
  <si>
    <t>3. Elija un elemento.</t>
  </si>
  <si>
    <t>4. Elija un elemento.</t>
  </si>
  <si>
    <t>5. Elija un elemento.</t>
  </si>
  <si>
    <t>6. Elija un elemento.</t>
  </si>
  <si>
    <t>7. Elija un elemento.</t>
  </si>
  <si>
    <t>8. Elija un elemento.</t>
  </si>
  <si>
    <t>Investigación Observacional con participación de población vulnerable y uso de muestras biológicas humanas</t>
  </si>
  <si>
    <t>Título</t>
  </si>
  <si>
    <t>Investigación Observacional con recopilación de información privada, identificativa y/o sensible</t>
  </si>
  <si>
    <t>Monto Financiamiento</t>
  </si>
  <si>
    <t>Objetivos</t>
  </si>
  <si>
    <t>Diseño Metodológico</t>
  </si>
  <si>
    <t>Procedimientos</t>
  </si>
  <si>
    <t xml:space="preserve">Instrumentos </t>
  </si>
  <si>
    <t>Equipo</t>
  </si>
  <si>
    <t>Riesgos</t>
  </si>
  <si>
    <t>Beneficios</t>
  </si>
  <si>
    <t>Beneficios Sociedad/ Comunidad</t>
  </si>
  <si>
    <t>Seguridad y Confidencialidad de la Información</t>
  </si>
  <si>
    <t>Provisiones especiales Población vulnerable</t>
  </si>
  <si>
    <t>Cronograma</t>
  </si>
  <si>
    <t>Consentimiento informado</t>
  </si>
  <si>
    <t>Consentimiento informado Representantes</t>
  </si>
  <si>
    <t>Asentimiento informado</t>
  </si>
  <si>
    <t>Consentimiento informado Colectivo</t>
  </si>
  <si>
    <t>Consentimiento informado Amplio</t>
  </si>
  <si>
    <t>Otros documentos: Anexos, manuales, guías, etc.</t>
  </si>
  <si>
    <r>
      <rPr>
        <sz val="11"/>
        <color rgb="FFFF0000"/>
        <rFont val="Calibri"/>
        <family val="2"/>
        <scheme val="minor"/>
      </rPr>
      <t>Instrucciones:</t>
    </r>
    <r>
      <rPr>
        <sz val="11"/>
        <color theme="1"/>
        <rFont val="Calibri"/>
        <family val="2"/>
        <scheme val="minor"/>
      </rPr>
      <t xml:space="preserve">
</t>
    </r>
    <r>
      <rPr>
        <b/>
        <sz val="12"/>
        <color rgb="FFFF0000"/>
        <rFont val="Calibri"/>
        <family val="2"/>
        <scheme val="minor"/>
      </rPr>
      <t>EN CASO DE QUE APLIQUE</t>
    </r>
    <r>
      <rPr>
        <b/>
        <sz val="11"/>
        <color theme="1"/>
        <rFont val="Calibri"/>
        <family val="2"/>
        <scheme val="minor"/>
      </rPr>
      <t xml:space="preserve"> </t>
    </r>
    <r>
      <rPr>
        <sz val="11"/>
        <color theme="1"/>
        <rFont val="Calibri"/>
        <family val="2"/>
        <scheme val="minor"/>
      </rPr>
      <t>llenar la siguiente carta completando los campos en color gris, asegurarse que los campos se llenen de acuerdo a los comentarios que se despliegan al dar click en cada campo.</t>
    </r>
  </si>
  <si>
    <t>Justificación de No aplicación de Consentimiento Informado
Investigaciones Observacionales de Riesgo Mínimo</t>
  </si>
  <si>
    <t xml:space="preserve">Lista de Verificación de Recepción de Documentación 
Investigaciones Sin Riesgo
</t>
  </si>
  <si>
    <t>DATOS DE LA INVESTIGACIÓN</t>
  </si>
  <si>
    <t>Nombre Completo</t>
  </si>
  <si>
    <t>Tipo de Investigación:</t>
  </si>
  <si>
    <t>Equipo de Investigación:</t>
  </si>
  <si>
    <t>Responsable de la verificación:</t>
  </si>
  <si>
    <t>Investigación sin participación de Seres Humanos</t>
  </si>
  <si>
    <t>Investigación con recopilación y análisis de datos abiertos o públicos</t>
  </si>
  <si>
    <t>Investigación con análisis secundario de datos consolidados o bases de datos anonimizadas</t>
  </si>
  <si>
    <t>Investigación con evaluación de políticas públicas y/o reglamentación</t>
  </si>
  <si>
    <t>Investigación con análisis de información obtenida de fuentes secundarias de literatura científica</t>
  </si>
  <si>
    <t>Investigación con evaluación anónima del sabor y/o calidad de alimentos</t>
  </si>
  <si>
    <t>Estudio de aceptación del consumidor</t>
  </si>
  <si>
    <t>Investigación con recopilación de información anónima</t>
  </si>
  <si>
    <t>Reporte o análisis de casos clínicos</t>
  </si>
  <si>
    <t>Fecha recepción documentos</t>
  </si>
  <si>
    <t>Fecha de verificación</t>
  </si>
  <si>
    <t xml:space="preserve">Carta de solicitud </t>
  </si>
  <si>
    <t>Justificación de no aplicación de consentimiento informado/ Hoja Informativa</t>
  </si>
  <si>
    <t xml:space="preserve">Carta de interés institucional, suscrita por la máxima autoridad del o de los establecimientos de salud o instituciones en las que se ejecutará la investigación (si aplica) </t>
  </si>
  <si>
    <t>Comentarios</t>
  </si>
  <si>
    <t xml:space="preserve">Lista de Verificación de Recepción de Documentación 
Investigaciones Observacionales
</t>
  </si>
  <si>
    <t>Investigación Observacional con participación de población vulnerable</t>
  </si>
  <si>
    <t>Investigación Observacional de Riesgo Mínimo</t>
  </si>
  <si>
    <t>Investigación de intervención con evaluación de nuevos dispositivos</t>
  </si>
  <si>
    <t>Investigación de intervención con evaluación de métodos diagnósticos invasivos</t>
  </si>
  <si>
    <t>Investigación de intervención con evaluación de métodos preventivos</t>
  </si>
  <si>
    <t>Investigación de intervención con evaluación de métodos de rehabilitación</t>
  </si>
  <si>
    <t>Investigación de intervención con evaluación de nuevos procedimientos quirúrgicos</t>
  </si>
  <si>
    <t>Investigación de Intervención con evaluación de procedimientos invasivos</t>
  </si>
  <si>
    <t>Investigación de intervención psicológica</t>
  </si>
  <si>
    <t>Investigación de intervención social</t>
  </si>
  <si>
    <t>Investigación de intervención alimenticia y/o nutricional</t>
  </si>
  <si>
    <t>Investigación de Intervención de Riesgo Mínimo</t>
  </si>
  <si>
    <t xml:space="preserve">Ficha descriptiva de investigaciones de intervención (si aplica) </t>
  </si>
  <si>
    <t>De nuestra consideración:</t>
  </si>
  <si>
    <r>
      <rPr>
        <b/>
        <sz val="11"/>
        <color theme="1"/>
        <rFont val="Calibri"/>
        <family val="2"/>
        <scheme val="minor"/>
      </rPr>
      <t>Asunto:</t>
    </r>
    <r>
      <rPr>
        <sz val="11"/>
        <color theme="1"/>
        <rFont val="Calibri"/>
        <family val="2"/>
        <scheme val="minor"/>
      </rPr>
      <t xml:space="preserve"> Notificación de recepción de documentación
</t>
    </r>
    <r>
      <rPr>
        <b/>
        <sz val="11"/>
        <color theme="1"/>
        <rFont val="Calibri"/>
        <family val="2"/>
        <scheme val="minor"/>
      </rPr>
      <t>Referencia:</t>
    </r>
    <r>
      <rPr>
        <sz val="11"/>
        <color theme="1"/>
        <rFont val="Calibri"/>
        <family val="2"/>
        <scheme val="minor"/>
      </rPr>
      <t xml:space="preserve"> Investigación 20XX-XXXXX
</t>
    </r>
  </si>
  <si>
    <t xml:space="preserve">Por medio del presente, el Comité de Ética de Investigación en Seres Humanos de la Universidad San Francisco de Quito USFQ (CEISH-USFQ), certifica la recepción de la investigación detallada a continuación: </t>
  </si>
  <si>
    <t xml:space="preserve">Oficio N.  </t>
  </si>
  <si>
    <t>Recepción</t>
  </si>
  <si>
    <t>Fecha de recepción de documentación</t>
  </si>
  <si>
    <t>Documentación recibida</t>
  </si>
  <si>
    <t xml:space="preserve">Cualquier pregunta y/o correspondencia por favor diríjala al correo electrónico del Comité. </t>
  </si>
  <si>
    <t>Con sentimientos de distinguida consideración.</t>
  </si>
  <si>
    <t xml:space="preserve">Atentamente, </t>
  </si>
  <si>
    <t>Presidente CEISH-USFQ</t>
  </si>
  <si>
    <t xml:space="preserve">ceishusfq@usfq.edu.ec </t>
  </si>
  <si>
    <t>CC. Archivos digitales</t>
  </si>
  <si>
    <t>Gulnara Patricia Borja Cabrera</t>
  </si>
  <si>
    <t>Ximena Patricia Garzón Villalba</t>
  </si>
  <si>
    <t>Tipo de Investigación</t>
  </si>
  <si>
    <t>Campo de Investigación</t>
  </si>
  <si>
    <t>Institución a la que pertenece</t>
  </si>
  <si>
    <t>Duración de la Investigación</t>
  </si>
  <si>
    <t>Como respaldo de la aprobación, reposan en los archivos del CEISH-USFQ la documentación presentada por el investigador principal y la empleada por Comité para la evaluación de la investigación.</t>
  </si>
  <si>
    <t xml:space="preserve">En tal virtud, se adjunta a la presente la siguiente documentación con certificación del CEISH-USFQ: </t>
  </si>
  <si>
    <t xml:space="preserve">La vigencia de aprobación de la investigación es de ___ meses, desde ___ (día) de ______ (mes) de_____ (año), hasta el ___ (día) de ______ (mes) de_____ (año), tomando en consideración las fechas de inicio y finalización descritas en el protocolo de investigación aprobado. </t>
  </si>
  <si>
    <t xml:space="preserve">Recordamos que usted deberá:
- Conducir la investigación de conformidad a lo estipulado en el protocolo de investigación aprobado por el CEISH-USFQ.
- Aplicar el consentimiento informado según los procesos y formatos aprobados por el CEISH-USFQ.  
- Solicitar al CEISH-USFQ la evaluación y aprobación de enmiendas a la investigación y/o documentación relacionada, previo a su implementación.
- Presentar informe de inicio y final de la investigación.
- Presentar informes de avance de la investigación con una periodicidad semestral. 
- Solicitar la renovación de la aprobación la investigación, con anticipación a la terminación de la vigencia de aprobación otorgada con este oficio. 
- Emitir al CEISH-USFQ publicación científica oficial de la investigación. 
- Cumplir con las demás obligaciones contraídas con el CEISH-USFQ en la “Declaración de Responsabilidad del investigador principal”. 
</t>
  </si>
  <si>
    <t xml:space="preserve">La documentación presentada ante el CEISH-USFQ es de responsabilidad exclusiva del investigador principal, quien asume su veracidad, originalidad y autoría. 
Con sentimientos de distinguida consideración.
</t>
  </si>
  <si>
    <t xml:space="preserve">Adjunto
Informe de evaluación ______
</t>
  </si>
  <si>
    <t xml:space="preserve">comitebioetica@usfq.edu.ec 
ceish_riesgominimo@usfq.edu.ec
</t>
  </si>
  <si>
    <t>Ciencias de la Educación</t>
  </si>
  <si>
    <t xml:space="preserve">Lista de Verificación de Recepción de Documentación 
Investigaciones de Intervención
</t>
  </si>
  <si>
    <t xml:space="preserve">Recordamos que usted deberá:
1. Conducir la investigación de conformidad a lo estipulado en el protocolo de investigación aprobado por el CEISH-USFQ.
2. Aplicar el consentimiento informado según los procesos y formatos aprobados por el CEISH-USFQ.  
3. Solicitar al CEISH-USFQ la evaluación y aprobación de enmiendas a la investigación y/o documentación relacionada, previo a su implementación.
4. Presentar informe de inicio y final de la investigación.
5. Presentar informes de avance de la investigación con una periodicidad semestral. 
6. Solicitar la renovación de la aprobación la investigación, con anticipación a la terminación de la vigencia de aprobación otorgada con este oficio. 
7. Emitir al CEISH-USFQ publicación científica oficial de la investigación. 
8. Cumplir con las demás obligaciones contraídas con el CEISH-USFQ en la “Declaración de Responsabilidad del investigador principal”. 
</t>
  </si>
  <si>
    <t>Investigación de Intervención con evaluación de nuevos dispositivos</t>
  </si>
  <si>
    <t>Investigación de Intervención con evaluación de métodos diagnósticos invasivos</t>
  </si>
  <si>
    <t>Investigación de Intervención con evaluación de métodos preventivos</t>
  </si>
  <si>
    <t>Investigación de Intervención con evaluación de métodos de rehabilitación</t>
  </si>
  <si>
    <t>Investigación de Intervención con evaluación de nuevos procedimientos quirúrgicos</t>
  </si>
  <si>
    <t>Investigación de Intervención psicológica</t>
  </si>
  <si>
    <t>Investigación de Intervención social</t>
  </si>
  <si>
    <t>Investigación de Intervención alimenticia y/o nutricional</t>
  </si>
  <si>
    <t>Investigación con recopilación de información identificactiva de seres humanos</t>
  </si>
  <si>
    <t>Investigación con recopilación de información privada anonimizada, almacenada en establecimientos de salud</t>
  </si>
  <si>
    <t>Investigación con uso de muestras biológicas anónimas o anonimizadas, almacenadas en establecimientos de salud</t>
  </si>
  <si>
    <t>Investigación con uso de muestras biológicas humanas anonimizadas, almacenadas en colecciones o biobancos</t>
  </si>
  <si>
    <t>Investigación con análisis de medicamentos de amplio margen terapéutico</t>
  </si>
  <si>
    <t>Investigación con mediciones o procedimientos aprobados en la práctica rutinaria</t>
  </si>
  <si>
    <t>Investigación que incluye interrogar, observar y/o medir cara a cara a los sujetos de investigación de manera anónima</t>
  </si>
  <si>
    <t>Investigación con intervenciones prodadas y eficaces</t>
  </si>
  <si>
    <t>Investigación de intervención educativa</t>
  </si>
  <si>
    <t>Investigación que no se realiza en seres humanos, sus datos o sus muestras biológicas</t>
  </si>
  <si>
    <t>Investigación con análisis secundario de datos consolidados o bases de datos anonimizadas, obtenidos de registros existentes que reposan en instituciones o establecimientos públicos o privados que cuentan con procesos estandarizados de anonimización</t>
  </si>
  <si>
    <t>Investigación que evalúa anónimamente el sabor y/o calidad de alimentos, o estudios de aceptación del consumidor</t>
  </si>
  <si>
    <t>Investigación que evalúa anónimamente programas públicos o prácticas educativas</t>
  </si>
  <si>
    <t>Investigación con recopilación de información de forma anónima, en las que no se registre información sensible o participe población vulnerable o en condición de vulnerabilidad.</t>
  </si>
  <si>
    <r>
      <rPr>
        <b/>
        <sz val="11"/>
        <color theme="1"/>
        <rFont val="Calibri"/>
        <family val="2"/>
        <scheme val="minor"/>
      </rPr>
      <t>Asunto:</t>
    </r>
    <r>
      <rPr>
        <sz val="11"/>
        <color theme="1"/>
        <rFont val="Calibri"/>
        <family val="2"/>
        <scheme val="minor"/>
      </rPr>
      <t xml:space="preserve"> Exención de evaluación
</t>
    </r>
    <r>
      <rPr>
        <b/>
        <sz val="11"/>
        <color theme="1"/>
        <rFont val="Calibri"/>
        <family val="2"/>
        <scheme val="minor"/>
      </rPr>
      <t>Referencia:</t>
    </r>
    <r>
      <rPr>
        <sz val="11"/>
        <color theme="1"/>
        <rFont val="Calibri"/>
        <family val="2"/>
        <scheme val="minor"/>
      </rPr>
      <t xml:space="preserve"> Investigación 20XX-XXXXX
</t>
    </r>
  </si>
  <si>
    <r>
      <rPr>
        <b/>
        <sz val="11"/>
        <color theme="1"/>
        <rFont val="Calibri"/>
        <family val="2"/>
        <scheme val="minor"/>
      </rPr>
      <t>Asunto:</t>
    </r>
    <r>
      <rPr>
        <sz val="11"/>
        <color theme="1"/>
        <rFont val="Calibri"/>
        <family val="2"/>
        <scheme val="minor"/>
      </rPr>
      <t xml:space="preserve"> Aprobación de investigación
</t>
    </r>
    <r>
      <rPr>
        <b/>
        <sz val="11"/>
        <color theme="1"/>
        <rFont val="Calibri"/>
        <family val="2"/>
        <scheme val="minor"/>
      </rPr>
      <t>Referencia:</t>
    </r>
    <r>
      <rPr>
        <sz val="11"/>
        <color theme="1"/>
        <rFont val="Calibri"/>
        <family val="2"/>
        <scheme val="minor"/>
      </rPr>
      <t xml:space="preserve"> Investigación 20XX-XXXXX
</t>
    </r>
  </si>
  <si>
    <t xml:space="preserve">Esta carta de exención tiene una vigencia de ___ meses, desde ___ (día) de ______ (mes) de_____ (año), hasta el ___ (día) de ______ (mes) de_____ (año).  </t>
  </si>
  <si>
    <t xml:space="preserve">Recordamos que usted deberá:
- Conducir la investigación de conformidad a lo estipulado en el protocolo de investigación presentado al CEISH-USFQ.
- Solicitar al CEISH-USFQ la evaluación y aprobación de enmiendas a la investigación y/o documentación relacionada, previo a su implementación.
- Emitir al CEISH-USFQ publicación científica oficial de la investigación. 
- Cumplir con las demás obligaciones contraídas con el CEISH-USFQ en la “Declaración de Responsabilidad del investigador principal”. 
</t>
  </si>
  <si>
    <t xml:space="preserve">Documentación de la investigación: </t>
  </si>
  <si>
    <t xml:space="preserve">Usted deberá remitir en la brevedad de lo posible, un correo electrónico a ceishusfq@usfq.edu.ec aceptando el inicio del proceso de evaluación. Una vez recibida su comunicación de aceptación, el CEISH-USFQ remitirá una resolución en el transcurso de sesenta (60) días hábiles, según las disposiciones del Acuerdo Ministerial 00005-2022.  En caso de no recibir su comunicación de aceptación, el CEISH-USFQ no podrá dar inicio con el proceso de evaluación y archivará su solicitud. </t>
  </si>
  <si>
    <t xml:space="preserve">Usted deberá remitir en la brevedad de lo posible, un correo electrónico a ceishusfq@usfq.edu.ec aceptando el inicio del proceso de evaluación. Una vez recibida su comunicación de aceptación, el CEISH-USFQ remitirá una resolución en el transcurso de cuarenta y cinco (45) días hábiles, según las disposiciones del Acuerdo Ministerial 00005-2022.  En caso de no recibir su comunicación de aceptación, el CEISH-USFQ no podrá dar inicio con el proceso de evaluación y archivará su solicitud. </t>
  </si>
  <si>
    <t xml:space="preserve">Usted deberá remitir en la brevedad de lo posible, un correo electrónico a ceishusfq@usfq.edu.ec aceptando el inicio del proceso de evaluación. Una vez recibida su comunicación de aceptación, el CEISH-USFQ remitirá una resolución en el transcurso de quince (15) días hábiles, según las disposiciones del Acuerdo Ministerial 00005-2022.  En caso de no recibir su comunicación de aceptación, el CEISH-USFQ no podrá dar inicio con el proceso de evaluación y archivará su solicitud. </t>
  </si>
  <si>
    <t xml:space="preserve">a. Guardar estricta confidencialidad de la información de carácter personal y privada de los sujetos de investigación.
b. Garantizar la seguridad y confidencialidad de la información recabada o que resulte de la investigación. 
c. Cumplir con lo dispuesto en la Ley Orgánica de Protección de Datos personales (si aplica). 
d. No difundir, publicar, transferir y/o ceder a terceros la información de los sujetos de investigación, sin su consentimiento expreso. 
e. Emplear la información recabada durante la investigación exclusivamente para los fines descritos en el protocolo de investigación aprobado por el CEISH-USFQ. 
f. Manejar la información de conformidad a lo descrito en el protocolo de investigación aprobado por el CEISH-USFQ.
g. Publicar los resultados de la investigación garantizando la confidencialidad de los sujetos de investigación. 
Las obligaciones establecidas en el presente documento tendrán una duración indefinida y se mantendrán en vigor incluso con posterioridad a la finalización de la investigación. </t>
  </si>
  <si>
    <t xml:space="preserve">Me comprometo a informar al Comité de Ética de Investigación en Seres Humanos de la Universidad San Francisco de Quito USFQ (CEISH-USFQ), sobre cualquier conflicto de interés que pueda surgir durante la ejecución de la investigación. 
</t>
  </si>
  <si>
    <t>Investigador Principal</t>
  </si>
  <si>
    <t>Declaración de conflictos de interés, Miembros CEISH-USFQ</t>
  </si>
  <si>
    <t>Lugares de implementación:</t>
  </si>
  <si>
    <t>Financiamiento</t>
  </si>
  <si>
    <t>Número informe evaluación</t>
  </si>
  <si>
    <t>Evaluadores</t>
  </si>
  <si>
    <t xml:space="preserve">Mantengo una relación personal o familiar con el patrocinador, investigador principal o miembros del equipo de investigación. </t>
  </si>
  <si>
    <t xml:space="preserve">Tengo poder administrativo directo sobre los investigadores, equipo de investigación y/o investigación. </t>
  </si>
  <si>
    <t>Tengo interés financiero en la investigación.</t>
  </si>
  <si>
    <t>He percibido compensaciones por parte del patrocinador o investigador durante el último año, en la actualidad o los recibiré a futuro.</t>
  </si>
  <si>
    <t>Tengo interés de propiedad en la investigación, incluyendo, pero no limitado a patente, marca registrada, derechos de autor o acuerdo de licencia.</t>
  </si>
  <si>
    <t>Otra circunstancia que pueda influir en mi juicio por una intención o fin diferente al que estoy obligado a perseguir.</t>
  </si>
  <si>
    <t>Actúo como director, consejero, asesor científico u otro cargo de toma de decisiones en la entidad que patrocina la investigación.</t>
  </si>
  <si>
    <t>Estoy relacionado con el diseño, realización y/o ejecución de la investigación.</t>
  </si>
  <si>
    <t>Pertenezco al equipo de investigación o estoy relacionado con la investigación.</t>
  </si>
  <si>
    <t>Diseños Cualitativos en áreas sociales y humanidades</t>
  </si>
  <si>
    <t>Reporte de caso</t>
  </si>
  <si>
    <t xml:space="preserve">Estudio de corte transversal </t>
  </si>
  <si>
    <r>
      <rPr>
        <b/>
        <i/>
        <sz val="12"/>
        <color rgb="FFC00000"/>
        <rFont val="Calibri"/>
        <family val="2"/>
        <scheme val="minor"/>
      </rPr>
      <t>NOTA:</t>
    </r>
    <r>
      <rPr>
        <i/>
        <sz val="12"/>
        <color rgb="FFC00000"/>
        <rFont val="Calibri"/>
        <family val="2"/>
        <scheme val="minor"/>
      </rPr>
      <t xml:space="preserve"> Revisar que el documento esté completo adecuadamente para guardar en PDF.</t>
    </r>
  </si>
  <si>
    <t>Descripción de las actividades para desarrollar la investigación</t>
  </si>
  <si>
    <t>Recopilación de datos personales y de la Investigación para completar formularios.</t>
  </si>
  <si>
    <t>TÍTULO DE LA INVESTIGACIÓN (Incluir localidad y año)</t>
  </si>
  <si>
    <t>Período de duración de la actividad</t>
  </si>
  <si>
    <t>Declaración de Compromiso de Confidencialidad</t>
  </si>
  <si>
    <t xml:space="preserve">REGRESAR </t>
  </si>
  <si>
    <t xml:space="preserve">B. HISTORIAL DE ENMIENDAS </t>
  </si>
  <si>
    <t># Enm</t>
  </si>
  <si>
    <t>Fecha Solicitud</t>
  </si>
  <si>
    <t>Documentación</t>
  </si>
  <si>
    <t>Documento</t>
  </si>
  <si>
    <t>Versión</t>
  </si>
  <si>
    <t>Fecha</t>
  </si>
  <si>
    <t>Resumen Enmienda</t>
  </si>
  <si>
    <t>Enmienda</t>
  </si>
  <si>
    <t>Original:</t>
  </si>
  <si>
    <t>Justificación enmienda:</t>
  </si>
  <si>
    <t>Fecha aprobación</t>
  </si>
  <si>
    <t>Nivel de Riesgo Aprobado</t>
  </si>
  <si>
    <t>A. DATOS DE LA INVESTIGACIÓN</t>
  </si>
  <si>
    <t>C. ENMIENDAS SOLICITADAS</t>
  </si>
  <si>
    <t>Aprobado Originalmente</t>
  </si>
  <si>
    <t>Enmienda:</t>
  </si>
  <si>
    <t>Aprobación CEISH- USFQ</t>
  </si>
  <si>
    <t>Modelo de Justificación de enmiendas</t>
  </si>
  <si>
    <t>Certifico que la información proporcionada es veraz, y que las enmiendas solicitadas tienen la intención de mejorar la implementación y calidad de los procesos éticos y metodológicos de la investigación.</t>
  </si>
  <si>
    <t>Investigación de Riesgo Mínimo</t>
  </si>
  <si>
    <t>Investigación de Riesgo Mayor al Mínimo</t>
  </si>
  <si>
    <t>Ensayo Clínico Fase I</t>
  </si>
  <si>
    <t>Ensayo Clínico Fase II</t>
  </si>
  <si>
    <t>Ensayo Clínico Fase III</t>
  </si>
  <si>
    <t>Ensayo Clínico Fase IV</t>
  </si>
  <si>
    <t>Investigación de Intervención de Riesgo Mayor al Mínimo</t>
  </si>
  <si>
    <t>Certifico que la información que sustenta esta solicitud de renovación es veraz, y que se ha solicitado de forma previa a la culminación de la vigencia de aprobación, por lo cual las actividades de esta investigación se han realizado dentro del período y estándares aprobados por el CEISH-USFQ.</t>
  </si>
  <si>
    <t>B. RENOVACIÓN SOLICITADA</t>
  </si>
  <si>
    <t>Nro. Renovación:</t>
  </si>
  <si>
    <t>Período de aprobación:</t>
  </si>
  <si>
    <t>Extensión solicitada:</t>
  </si>
  <si>
    <t>Justifiación de Renovación</t>
  </si>
  <si>
    <t>Resúmen de Avance de la Investigación</t>
  </si>
  <si>
    <t xml:space="preserve">C. HISTORIAL DE ENMIENDAS </t>
  </si>
  <si>
    <t>D. HISTORIAL DE RENOVACIONES</t>
  </si>
  <si>
    <t>Nº.</t>
  </si>
  <si>
    <t>Aprobación</t>
  </si>
  <si>
    <t>Periodo Renovación</t>
  </si>
  <si>
    <t>Señora,
Gulnara Borja 
Presidente del Comité de Ética de Investigación en Seres Humanos de la Universidad San Francisco de Quito USFQ (CEISH-USFQ)</t>
  </si>
  <si>
    <t>Atentamente</t>
  </si>
  <si>
    <t>Informe de Inicio de Investigaciones de Riesgo Mínimo y Riesgo Mayor al mínimo</t>
  </si>
  <si>
    <t>Periodo del informe</t>
  </si>
  <si>
    <t>Fecha del informe</t>
  </si>
  <si>
    <t>Correo electrónico personal</t>
  </si>
  <si>
    <t>4. Equipo de Investigación</t>
  </si>
  <si>
    <t>1. Título de la Investigación</t>
  </si>
  <si>
    <t>2. Objetivos de la Investigación</t>
  </si>
  <si>
    <t>3. Financiamiento o monto</t>
  </si>
  <si>
    <t>Pública/ Privada</t>
  </si>
  <si>
    <t xml:space="preserve">5. INSTITUCIONES PARTICIPANTES EN LA INVESTIGACIÓN
</t>
  </si>
  <si>
    <t xml:space="preserve">B. AUTORIZACIÓN DE EJECUCIÓN DE LA INVESTIGACIÓN </t>
  </si>
  <si>
    <t xml:space="preserve">Aprobación CEISH-USFQ </t>
  </si>
  <si>
    <t>Informe</t>
  </si>
  <si>
    <t xml:space="preserve">C. EJECUCIÓN DE LA INVESTIGACIÓN </t>
  </si>
  <si>
    <t>Fecha de inicio de ejecución de la investigación:</t>
  </si>
  <si>
    <t xml:space="preserve">Fecha prevista de finalización de la investigación: </t>
  </si>
  <si>
    <t>CARGO DE LA AUTORIDAD DE LA INSTITUCIÓN DONDE SE REALIZARÁ LA INVESTIGACIÓN (Si aplica)</t>
  </si>
  <si>
    <r>
      <t xml:space="preserve">___________________________________________
</t>
    </r>
    <r>
      <rPr>
        <b/>
        <i/>
        <sz val="10"/>
        <color theme="1"/>
        <rFont val="Calibri"/>
        <family val="2"/>
        <scheme val="minor"/>
      </rPr>
      <t>Firma de 1 INVESTIGADOR PRINCIPAL</t>
    </r>
  </si>
  <si>
    <t xml:space="preserve">Declaración de Conflictos de Interés </t>
  </si>
  <si>
    <r>
      <rPr>
        <sz val="11"/>
        <color rgb="FFFF0000"/>
        <rFont val="Calibri"/>
        <family val="2"/>
        <scheme val="minor"/>
      </rPr>
      <t xml:space="preserve">Instrucciones:
</t>
    </r>
    <r>
      <rPr>
        <sz val="11"/>
        <rFont val="Calibri"/>
        <family val="2"/>
        <scheme val="minor"/>
      </rPr>
      <t xml:space="preserve">Incluir </t>
    </r>
    <r>
      <rPr>
        <sz val="11"/>
        <color theme="1"/>
        <rFont val="Calibri"/>
        <family val="2"/>
        <scheme val="minor"/>
      </rPr>
      <t xml:space="preserve">cualquier formulario que sirva para la recolección de información: Entrevistas, encuestas, instrucciones escritas, manuales, guías, entre otros. Pegar aquí la información en cualquier formato.
</t>
    </r>
    <r>
      <rPr>
        <b/>
        <sz val="12"/>
        <color rgb="FFFF0000"/>
        <rFont val="Calibri"/>
        <family val="2"/>
        <scheme val="minor"/>
      </rPr>
      <t/>
    </r>
  </si>
  <si>
    <t xml:space="preserve">Se aclara que este documento no constituye la autorización, ni la aprobación del proyecto, o del uso de insumos o recursos humanos de la institución. Además, se informa que una vez que la investigación sea aprobada por un Comité de Ética de Investigación en Seres Humanos autorizado por el Ministerio de Salud Pública, el Investigador principal podrá solicitar los datos de los sujetos de estudio o datos de salud anonimizados o seudonimizado, debiendo adjuntar el protocolo de investigación aprobado y la carta de aprobación emitida por el CEISH. 
</t>
  </si>
  <si>
    <t>1. Ejecución</t>
  </si>
  <si>
    <t>Reclutamiento</t>
  </si>
  <si>
    <t xml:space="preserve">Fecha de inclusión de primer sujeto de investigación:  </t>
  </si>
  <si>
    <t xml:space="preserve">Fecha de cierre de reclutamiento: </t>
  </si>
  <si>
    <t xml:space="preserve">I. En caso de estar abierto el proceso de reclutamiento, adjuntar aquí una copia del último consentimiento informado obtenido. </t>
  </si>
  <si>
    <t>2. Sujetos de la investigación</t>
  </si>
  <si>
    <t xml:space="preserve">Tamaño muestral:  </t>
  </si>
  <si>
    <t xml:space="preserve">Número de sujetos incluidos en la investigación hasta el momento: </t>
  </si>
  <si>
    <t xml:space="preserve">¿Se alcanzará el tamaño muestral? </t>
  </si>
  <si>
    <t>3. Avances</t>
  </si>
  <si>
    <t>ACTIVIDADES REALIZADAS</t>
  </si>
  <si>
    <t>Porcentaje</t>
  </si>
  <si>
    <t>4. Limitaciones</t>
  </si>
  <si>
    <t xml:space="preserve">Certifico que la información contenida en este documento es veraz y que la investigación se ejecuta de conformidad a los documentos aprobados por el Comité de Ética de Investigación en Seres Humanos de la Universidad San Francisco de Quito USFQ (CEISH-USFQ). </t>
  </si>
  <si>
    <t>Firma del Investigador Principal</t>
  </si>
  <si>
    <t>Seguimiento de sujetos de investigación</t>
  </si>
  <si>
    <t>Procesamiento/análisis muestras biológicas humanas</t>
  </si>
  <si>
    <t xml:space="preserve">Procesamiento de datos </t>
  </si>
  <si>
    <t xml:space="preserve">Análisis de datos </t>
  </si>
  <si>
    <t>Nro. Sujetos de investigación reclutados</t>
  </si>
  <si>
    <t>Retiro de la Investigación</t>
  </si>
  <si>
    <t>Motivo</t>
  </si>
  <si>
    <t>Pérdida de seguimiento</t>
  </si>
  <si>
    <t>Total</t>
  </si>
  <si>
    <t>Voluntariamente</t>
  </si>
  <si>
    <t>Nro. De sujetos retirados</t>
  </si>
  <si>
    <t>Otros (Especificar aquí)</t>
  </si>
  <si>
    <t xml:space="preserve">Nro. Muestras biológicas recolectadas </t>
  </si>
  <si>
    <t xml:space="preserve">Tipo muestras biológicas </t>
  </si>
  <si>
    <t xml:space="preserve">Nro. Tomas de muestra biológica </t>
  </si>
  <si>
    <t xml:space="preserve">Volumen/ peso </t>
  </si>
  <si>
    <t xml:space="preserve">Análisis/procesamiento </t>
  </si>
  <si>
    <t xml:space="preserve">Condiciones Almacenamiento </t>
  </si>
  <si>
    <t xml:space="preserve">Destino final  </t>
  </si>
  <si>
    <t>4. Avances</t>
  </si>
  <si>
    <t>ACTIVIDADES PENDIENTES</t>
  </si>
  <si>
    <t xml:space="preserve">6. Entrega de Beneficios/resultados </t>
  </si>
  <si>
    <t xml:space="preserve">7. Publicaciones Científicas </t>
  </si>
  <si>
    <t>Revista</t>
  </si>
  <si>
    <t>DOI</t>
  </si>
  <si>
    <t xml:space="preserve">8. Desviaciones </t>
  </si>
  <si>
    <t xml:space="preserve">¿Se produjeron desviaciones al protocolo de investigación aprobado? </t>
  </si>
  <si>
    <t>Tipo de desviación</t>
  </si>
  <si>
    <t>Centro</t>
  </si>
  <si>
    <t>Acción correctiva</t>
  </si>
  <si>
    <t>9. Limitaciones</t>
  </si>
  <si>
    <t>II. Publicación científica (si aplica)  </t>
  </si>
  <si>
    <t>III. ___ </t>
  </si>
  <si>
    <r>
      <t>Adjuntos</t>
    </r>
    <r>
      <rPr>
        <sz val="9"/>
        <rFont val="Calibri"/>
        <family val="2"/>
        <scheme val="minor"/>
      </rPr>
      <t> </t>
    </r>
  </si>
  <si>
    <r>
      <t xml:space="preserve">I. Copia de último consentimiento informado </t>
    </r>
    <r>
      <rPr>
        <sz val="8"/>
        <rFont val="Calibri"/>
        <family val="2"/>
        <scheme val="minor"/>
      </rPr>
      <t xml:space="preserve">obtenido </t>
    </r>
    <r>
      <rPr>
        <sz val="9"/>
        <rFont val="Calibri"/>
        <family val="2"/>
        <scheme val="minor"/>
      </rPr>
      <t>(si aplica) </t>
    </r>
  </si>
  <si>
    <t>Informe de Avance de Investigaciones de Riesgo Mínimo y Riesgo Mayor al mínimo</t>
  </si>
  <si>
    <t>C. HISTORIAL DE RENOVACIONES</t>
  </si>
  <si>
    <t xml:space="preserve">D. EJECUCIÓN DE LA INVESTIGACIÓN </t>
  </si>
  <si>
    <t xml:space="preserve">5. CRONOGRAMA DE EJECUCIÓN DE ACTIVIDADES
</t>
  </si>
  <si>
    <t xml:space="preserve">Total Muestras biológicas  </t>
  </si>
  <si>
    <t xml:space="preserve">Procedencia </t>
  </si>
  <si>
    <r>
      <t xml:space="preserve">3. Muestras Biológicas </t>
    </r>
    <r>
      <rPr>
        <b/>
        <sz val="9"/>
        <color rgb="FFFF0000"/>
        <rFont val="Calibri"/>
        <family val="2"/>
      </rPr>
      <t>(LLENAR ESTE CUADRO SOLO SI SU INVESTIGACIÓN CORRESPONDE A RIESGO MAYOR AL MÍNIMO OBSERVACIONAL).</t>
    </r>
  </si>
  <si>
    <r>
      <t xml:space="preserve">3.1.  Muestras Biológicas (anónimas/anonimizadas) </t>
    </r>
    <r>
      <rPr>
        <b/>
        <sz val="9"/>
        <color rgb="FFFF0000"/>
        <rFont val="Calibri"/>
        <family val="2"/>
      </rPr>
      <t>(LLENAR ESTE CUADRO SOLO SI SU INVESTIGACIÓN CORRESPONDE A RIESGO MÍNIMO).</t>
    </r>
  </si>
  <si>
    <t xml:space="preserve">Recopilación de información  </t>
  </si>
  <si>
    <r>
      <t xml:space="preserve">3.2. Información Recopilada  </t>
    </r>
    <r>
      <rPr>
        <b/>
        <sz val="9"/>
        <color rgb="FFFF0000"/>
        <rFont val="Calibri"/>
        <family val="2"/>
      </rPr>
      <t>(LLENAR ESTE CUADRO SOLO SI SU INVESTIGACIÓN CORRESPONDE A RIESGO MÍNIMO).</t>
    </r>
  </si>
  <si>
    <t xml:space="preserve">Tipo de información recopilada </t>
  </si>
  <si>
    <t xml:space="preserve">Confidencialidad de los datos </t>
  </si>
  <si>
    <t xml:space="preserve">Custodio de la información </t>
  </si>
  <si>
    <t xml:space="preserve">Almacenamiento de información </t>
  </si>
  <si>
    <t>EAG/ RAGI</t>
  </si>
  <si>
    <t xml:space="preserve">Gravedad </t>
  </si>
  <si>
    <t xml:space="preserve">Código participante </t>
  </si>
  <si>
    <t xml:space="preserve">Relación </t>
  </si>
  <si>
    <t xml:space="preserve">Fecha reporte 
CEISH-USFQ </t>
  </si>
  <si>
    <r>
      <t xml:space="preserve">8. EAG Y RAGI  </t>
    </r>
    <r>
      <rPr>
        <b/>
        <sz val="9"/>
        <color rgb="FFFF0000"/>
        <rFont val="Calibri"/>
        <family val="2"/>
      </rPr>
      <t>(LLENAR ESTE CUADRO SOLO SI SU INVESTIGACIÓN CORRESPONDE A RIESGO MAYOR AL MÍNIMO DE INTERVENCIÓN).</t>
    </r>
  </si>
  <si>
    <t>Informe de Final de Investigaciones de Riesgo Mínimo y Riesgo Mayor al mínimo</t>
  </si>
  <si>
    <t xml:space="preserve">¿Finalizó prematuramente la investigación? </t>
  </si>
  <si>
    <t>9. Conclusiones</t>
  </si>
  <si>
    <t xml:space="preserve">¿Se produjeron eventos adversos graves (EAG) y/o reacciones adversas graves e inesperadas (RAGI)? </t>
  </si>
  <si>
    <t xml:space="preserve">3. Cumplimiento de Objetivos  </t>
  </si>
  <si>
    <t>Porcentaje cumplido</t>
  </si>
  <si>
    <t xml:space="preserve">Entrega de beneficios/resultados a Sujetos de Investigación </t>
  </si>
  <si>
    <t xml:space="preserve">Divulgación de Resultados de Investigación </t>
  </si>
  <si>
    <t xml:space="preserve">4. Transferencia de resultados </t>
  </si>
  <si>
    <r>
      <t xml:space="preserve">5. Muestras Biológicas </t>
    </r>
    <r>
      <rPr>
        <b/>
        <sz val="9"/>
        <color rgb="FFFF0000"/>
        <rFont val="Calibri"/>
        <family val="2"/>
      </rPr>
      <t>(LLENAR ESTE CUADRO SOLO SI SU INVESTIGACIÓN CORRESPONDE A RIESGO MAYOR AL MÍNIMO OBSERVACIONAL).</t>
    </r>
  </si>
  <si>
    <r>
      <t xml:space="preserve">5.1.  Muestras Biológicas (anónimas/anonimizadas) </t>
    </r>
    <r>
      <rPr>
        <b/>
        <sz val="9"/>
        <color rgb="FFFF0000"/>
        <rFont val="Calibri"/>
        <family val="2"/>
      </rPr>
      <t>(LLENAR ESTE CUADRO SOLO SI SU INVESTIGACIÓN CORRESPONDE A RIESGO MÍNIMO).</t>
    </r>
  </si>
  <si>
    <r>
      <t xml:space="preserve">5.2. Información Recopilada  </t>
    </r>
    <r>
      <rPr>
        <b/>
        <sz val="9"/>
        <color rgb="FFFF0000"/>
        <rFont val="Calibri"/>
        <family val="2"/>
      </rPr>
      <t>(LLENAR ESTE CUADRO SOLO SI SU INVESTIGACIÓN CORRESPONDE A RIESGO MÍNIMO).</t>
    </r>
  </si>
  <si>
    <t xml:space="preserve">6. Publicaciones Científicas </t>
  </si>
  <si>
    <t xml:space="preserve">7. Desviaciones </t>
  </si>
  <si>
    <t xml:space="preserve">5. METODOLOGÍA
</t>
  </si>
  <si>
    <t xml:space="preserve">6. PROCEDIMIENTOS
</t>
  </si>
  <si>
    <t xml:space="preserve">8. RECURSOS MATERIALES 
</t>
  </si>
  <si>
    <t>NOMBRES Y APELLIDOS COMPLETOS (Investigador Principal)</t>
  </si>
  <si>
    <t>NÚMERO DE DOCUMENTO DE IDENTIDAD (Investigador Principal)</t>
  </si>
  <si>
    <t>TELÉFONO (Investigador Principal)</t>
  </si>
  <si>
    <t>DIRECCIÓN  (Investigador Principal)</t>
  </si>
  <si>
    <t>CORREO  (Investigador Principal)</t>
  </si>
  <si>
    <t>Firma de todos los miembros del equipo</t>
  </si>
  <si>
    <r>
      <rPr>
        <sz val="11"/>
        <color rgb="FFFF0000"/>
        <rFont val="Calibri"/>
        <family val="2"/>
        <scheme val="minor"/>
      </rPr>
      <t>Instrucciones:</t>
    </r>
    <r>
      <rPr>
        <sz val="11"/>
        <color theme="1"/>
        <rFont val="Calibri"/>
        <family val="2"/>
        <scheme val="minor"/>
      </rPr>
      <t xml:space="preserve">
</t>
    </r>
    <r>
      <rPr>
        <b/>
        <sz val="12"/>
        <color rgb="FFFF0000"/>
        <rFont val="Calibri"/>
        <family val="2"/>
        <scheme val="minor"/>
      </rPr>
      <t xml:space="preserve">EN CASO DE QUE APLIQUE </t>
    </r>
    <r>
      <rPr>
        <sz val="11"/>
        <color theme="1"/>
        <rFont val="Calibri"/>
        <family val="2"/>
        <scheme val="minor"/>
      </rPr>
      <t xml:space="preserve"> guardar/ imprimir en PDF la siguiente carta. </t>
    </r>
  </si>
  <si>
    <r>
      <rPr>
        <b/>
        <sz val="11"/>
        <color rgb="FFFF0000"/>
        <rFont val="Calibri"/>
        <family val="2"/>
        <scheme val="minor"/>
      </rPr>
      <t>Instrucciones:</t>
    </r>
    <r>
      <rPr>
        <sz val="11"/>
        <color theme="1"/>
        <rFont val="Calibri"/>
        <family val="2"/>
        <scheme val="minor"/>
      </rPr>
      <t xml:space="preserve">
Completa los campos en color gris, si tienes alguna duda de como llenar algún campo, </t>
    </r>
    <r>
      <rPr>
        <b/>
        <u/>
        <sz val="11"/>
        <color rgb="FFFF0000"/>
        <rFont val="Calibri"/>
        <family val="2"/>
        <scheme val="minor"/>
      </rPr>
      <t>consulta en el ícono</t>
    </r>
    <r>
      <rPr>
        <sz val="11"/>
        <color theme="1"/>
        <rFont val="Calibri"/>
        <family val="2"/>
        <scheme val="minor"/>
      </rPr>
      <t xml:space="preserve">
Asegúrate de que todos los datos estén completos y correctos, antes de imprimir en PDF.
</t>
    </r>
    <r>
      <rPr>
        <b/>
        <sz val="11"/>
        <color rgb="FFFF0000"/>
        <rFont val="Calibri"/>
        <family val="2"/>
        <scheme val="minor"/>
      </rPr>
      <t>OBLIGATORIO</t>
    </r>
    <r>
      <rPr>
        <sz val="11"/>
        <color theme="1"/>
        <rFont val="Calibri"/>
        <family val="2"/>
        <scheme val="minor"/>
      </rPr>
      <t xml:space="preserve"> Utilizar el botón </t>
    </r>
    <r>
      <rPr>
        <b/>
        <sz val="11"/>
        <color rgb="FF00B050"/>
        <rFont val="Calibri"/>
        <family val="2"/>
        <scheme val="minor"/>
      </rPr>
      <t>"PASAR AL SIGUIENTE DOCUMENTO"</t>
    </r>
    <r>
      <rPr>
        <sz val="11"/>
        <color theme="1"/>
        <rFont val="Calibri"/>
        <family val="2"/>
        <scheme val="minor"/>
      </rPr>
      <t xml:space="preserve"> para navegar a través de los distintos formularios, éste le guiará únicamente por los que necesita llenar según el tipo de investigación a la cual pertenezca su proyecto.</t>
    </r>
  </si>
  <si>
    <t>Si todas las respuestas fueron “No”, deberá cumplimentar la siguiente declaración:</t>
  </si>
  <si>
    <t>Si alguna de las respuestas fue “Si”, deberá cumplimentar la siguiente declaración:</t>
  </si>
  <si>
    <t>Firma Evaluador</t>
  </si>
  <si>
    <r>
      <rPr>
        <b/>
        <sz val="12"/>
        <color theme="1"/>
        <rFont val="Calibri"/>
        <family val="2"/>
        <scheme val="minor"/>
      </rPr>
      <t>1.</t>
    </r>
    <r>
      <rPr>
        <sz val="12"/>
        <color theme="1"/>
        <rFont val="Calibri"/>
        <family val="2"/>
        <scheme val="minor"/>
      </rPr>
      <t xml:space="preserve"> Lee atentamente las instrucciones de cada hoja del archivo.</t>
    </r>
  </si>
  <si>
    <t>Investigaciones que se realicen por primera vez en seres humanos.</t>
  </si>
  <si>
    <t>Investigación con recopilación de información identificativa de seres humanos.</t>
  </si>
  <si>
    <t>Investigación con recopilación de datos de grabaciones de voz, video o de imágenes.</t>
  </si>
  <si>
    <t>FACULTAD</t>
  </si>
  <si>
    <t>ACUERDO N° 00005 - 2022 REGLAMENTO PARA LA APROBACIÓN Y SEGUIMIENTO DE COMITÉS DE ÉTICA DE INVESTIGACIÓN EN SERES HUMANOS (CEISH)</t>
  </si>
  <si>
    <t>EN CASO DE QUERER REVISAR EL ACUERDO DAR CLICK EN ESTE LINK</t>
  </si>
  <si>
    <t xml:space="preserve">C4. Los objetivos son claros y precisos, de acuerdo con el problema de investigación: son susceptibles de alcanzar, son susceptibles de medición, siguen un orden metodológico.  </t>
  </si>
  <si>
    <t>C5. Describe el diseño de la investigación</t>
  </si>
  <si>
    <t>C6. Detalla el Universo de la investigación</t>
  </si>
  <si>
    <t xml:space="preserve">C7. Detalla el método de estimación del tamaño muestral (Caso aplique) </t>
  </si>
  <si>
    <t>C8. Describe los criterios de inclusión y exclusión. ¿son adecuados?</t>
  </si>
  <si>
    <t>C9. Describe las variables a analizar durante la investigación (Caso aplique)</t>
  </si>
  <si>
    <t>C10. Describe todos los procedimientos a llevarse a cabo durante la investigación.</t>
  </si>
  <si>
    <t>C11. Describe el proceso de obtención del consentimiento informado: ¿Quién informará al participante? ¿cómo se dará la información? ¿en qué lugar se obtendrá? ¿cómo se asegurará que el participante entienda la investigación y la forma de consentir?</t>
  </si>
  <si>
    <t xml:space="preserve">C12. Muestras biológicas Humanas. Especifica propósito de obtención de la muestra., tipo de muestra, cantidad y número de tomas. Detalla los procedimientos a los que se someterá las muestras biológicas. Detalla las condiciones de transporte, almacenamiento y disposición final de la muestra. </t>
  </si>
  <si>
    <t xml:space="preserve">C13. Detalla los métodos de análisis de datos (análisis estadísticos), así como las herramientas informáticas que se emplearán. </t>
  </si>
  <si>
    <t>C14. Describe los recursos materiales e instrumentos (hojas de recolección de datos, encuestas, entrevistas, instrucciones escritas, manuales, guías, entre otros), que se emplearán durante la investigación.  ¿Son adecuados?</t>
  </si>
  <si>
    <t>C15. Se evidencia la idoneidad del centro/institución en el que se ejecutará la investigación.</t>
  </si>
  <si>
    <t>C16. Otras observaciones</t>
  </si>
  <si>
    <t xml:space="preserve">D1. El título describe claramente el propósito del estudio, el lugar, el período de ejecución y la población. </t>
  </si>
  <si>
    <t>D2. Incluye un cronograma de trabajo factible. Justifica el periodo de duración de la investigación</t>
  </si>
  <si>
    <t xml:space="preserve">D3. Los objetivos son claros y precisos, de acuerdo con el problema de investigación: son susceptibles de alcanzar, son susceptibles de medición, siguen un orden metodológico.  </t>
  </si>
  <si>
    <t>D4. Justifica la pertinencia o relevancia científica/social de la investigación.</t>
  </si>
  <si>
    <t>D5. Describe el proceso de obtención del consentimiento informado: ¿Quién informará al participante? ¿cómo se dará la información? ¿en qué lugar se obtendrá? ¿cómo se asegurará que el participante entienda la investigación y la forma de consentir?</t>
  </si>
  <si>
    <t xml:space="preserve">D6. Muestras biológicas Humanas. Especifica propósito de obtención de la muestra., tipo de muestra, cantidad y número de tomas. Detalla los procedimientos a los que se someterá las muestras biológicas. Detalla las condiciones de transporte, almacenamiento y disposición final de la muestra. </t>
  </si>
  <si>
    <t>D7. Describe los recursos materiales e instrumentos (hojas de recolección de datos, encuestas, entrevistas, instrucciones escritas, manuales, guías, entre otros), que se emplearán durante la investigación.  ¿Son adecuados?</t>
  </si>
  <si>
    <t>D8. Se evidencia la experticia técnica del Equipo de investigación.</t>
  </si>
  <si>
    <t>D9. Se cuenta con Carta de interés de la institución en donde se realizará la investigación.</t>
  </si>
  <si>
    <t>D10. Se evidencia la idoneidad del centro/institución en el que se ejecutará la investigación.</t>
  </si>
  <si>
    <t>D11. Otras observaciones</t>
  </si>
  <si>
    <t xml:space="preserve">E1. El título describe claramente el propósito del estudio, el lugar, el período de ejecución y la población. </t>
  </si>
  <si>
    <t>E2. Incluye un cronograma de trabajo factible. Justifica el periodo de duración de la investigación</t>
  </si>
  <si>
    <t xml:space="preserve">E3. Los objetivos son claros y precisos, de acuerdo con el problema de investigación: son susceptibles de alcanzar, son susceptibles de medición, siguen un orden metodológico.  </t>
  </si>
  <si>
    <t>E4. Se evidencia la idoneidad ética del Equipo de investigación</t>
  </si>
  <si>
    <t>E5. Detalla el Universo de la investigación</t>
  </si>
  <si>
    <t xml:space="preserve">E6. Detalla el método de estimación del tamaño muestral. </t>
  </si>
  <si>
    <t>E7. Describe los criterios de inclusión y exclusión. ¿son adecuados?</t>
  </si>
  <si>
    <t>E8. Describe las variables a analizar durante la investigación</t>
  </si>
  <si>
    <t>E9. Describe todos los procedimientos a llevarse a cabo durante la investigación.</t>
  </si>
  <si>
    <t>E10. Describe el proceso de obtención del consentimiento informado: ¿Quién informará al participante? ¿cómo se dará la información? ¿en qué lugar se obtendrá? ¿cómo se asegurará que el participante entienda la investigación y la forma de consentir?</t>
  </si>
  <si>
    <t xml:space="preserve">F1. El título describe claramente el propósito del estudio, el lugar, el período de ejecución y la población. </t>
  </si>
  <si>
    <t>F2. Incluye un cronograma de trabajo factible. Justifica el periodo de duración de la investigación</t>
  </si>
  <si>
    <t xml:space="preserve">F3. Los objetivos son claros y precisos, de acuerdo con el problema de investigación: son susceptibles de alcanzar, son susceptibles de medición, siguen un orden metodológico.  </t>
  </si>
  <si>
    <t>F4. Justifica la pertinencia o relevancia social de la investigación.</t>
  </si>
  <si>
    <t>F5. Detalla el Universo de la investigación</t>
  </si>
  <si>
    <t>F6. Describe los criterios de inclusión y exclusión. ¿son adecuados?</t>
  </si>
  <si>
    <t>F7. Describe todos los procedimientos a llevarse a cabo durante la investigación.</t>
  </si>
  <si>
    <t>F8. Describe el proceso de obtención del consentimiento informado: ¿Quién informará al participante? ¿cómo se dará la información? ¿en qué lugar se obtendrá? ¿cómo se asegurará que el participante entienda la investigación y la forma de consentir?</t>
  </si>
  <si>
    <t xml:space="preserve">F9. Muestras biológicas Humanas. Especifica propósito de obtención de la muestra., tipo de muestra, cantidad y número de tomas. Detalla los procedimientos a los que se someterá las muestras biológicas. Detalla las condiciones de transporte, almacenamiento y disposición final de la muestra. </t>
  </si>
  <si>
    <t>F10. Describe las responsabilidades del equipo de investigación</t>
  </si>
  <si>
    <t>F11. Describe los recursos materiales e instrumentos (hojas de recolección de datos, encuestas, entrevistas, instrucciones escritas, manuales, guías, entre otros), que se emplearán durante la investigación.  ¿Son adecuados?</t>
  </si>
  <si>
    <t>F12. Se cuenta con Carta de interés de la institución en donde se realizará la investigación.</t>
  </si>
  <si>
    <t>F13. Se evidencia la idoneidad del centro/institución en el que se ejecutará la investigación.</t>
  </si>
  <si>
    <t>F14. Otras observaciones</t>
  </si>
  <si>
    <t xml:space="preserve">G1. El título describe claramente el propósito del estudio, el lugar, el período de ejecución y la población. </t>
  </si>
  <si>
    <t>G2. Incluye un cronograma de trabajo factible. Justifica el periodo de duración de la investigación</t>
  </si>
  <si>
    <t xml:space="preserve">G3. Los objetivos son claros y precisos, de acuerdo con el problema de investigación: son susceptibles de alcanzar, son susceptibles de medición, siguen un orden metodológico.  </t>
  </si>
  <si>
    <t xml:space="preserve">G4. Realiza una selección equitativa de los sujetos de investigación. ¿la selección de los sujetos de investigación se realizó en base a los principios éticos de respeto, beneficencia, no maleficencia y justicia?  </t>
  </si>
  <si>
    <t xml:space="preserve">G5. Describe claramente los riesgos potenciales para los sujetos de investigación, durante cada procedimiento. Se describen las estrategias adoptadas para minimizar dichos riesgos. </t>
  </si>
  <si>
    <t>G6. Describe claramente los beneficios para los participantes. ¿Son los riesgos admisibles en relación con los beneficios individuales?</t>
  </si>
  <si>
    <t xml:space="preserve">G7. Detalla el responsable de cubrir los costos relacionados con la participación en la investigación. </t>
  </si>
  <si>
    <t xml:space="preserve">G8. Utilidad social. Describe los beneficios para la población o comunidad. </t>
  </si>
  <si>
    <t xml:space="preserve">G9. Detalla las medidas que se adoptarán para garantizar la seguridad y confidencialidad de la información en cada fase de la investigación. </t>
  </si>
  <si>
    <t>G10. Contempla medidas para la protección de población vulnerable o en condición de vulnerabilidad.</t>
  </si>
  <si>
    <t xml:space="preserve">G11. La investigación contempla y aplica la legislación y normativa nacional e internacional vigente.   </t>
  </si>
  <si>
    <t>G12. En caso de estudio multicéntrico: la investigación cuenta con la aprobación de un Comité de Ética del país en donde radica el patrocinador del estudio.</t>
  </si>
  <si>
    <t xml:space="preserve">G13. Describe los recursos materiales e instrumentos (hojas de recolección de datos, encuestas, entrevistas, instrucciones escritas, manuales, guías, entre otros), que se emplearán durante la investigación.  ¿Son adecuados? </t>
  </si>
  <si>
    <r>
      <rPr>
        <b/>
        <sz val="10"/>
        <color theme="1"/>
        <rFont val="Calibri"/>
        <family val="2"/>
        <scheme val="minor"/>
      </rPr>
      <t>G14.</t>
    </r>
    <r>
      <rPr>
        <sz val="10"/>
        <color rgb="FF000000"/>
        <rFont val="Calibri"/>
        <family val="2"/>
      </rPr>
      <t xml:space="preserve"> </t>
    </r>
    <r>
      <rPr>
        <b/>
        <sz val="10"/>
        <color rgb="FF000000"/>
        <rFont val="Calibri"/>
        <family val="2"/>
      </rPr>
      <t xml:space="preserve"> Se evidencia la idoneidad del centro/institución en el que se ejecutará la investigación.</t>
    </r>
  </si>
  <si>
    <t>G15. Otras observaciones</t>
  </si>
  <si>
    <t xml:space="preserve">E11. Muestras biológicas Humanas. Especifica propósito de obtención de la muestra., tipo de muestra, cantidad y número de tomas. Detalla los procedimientos a los que se someterá las muestras biológicas. Detalla las condiciones de transporte, almacenamiento y disposición final de la muestra. </t>
  </si>
  <si>
    <t>2 o más provincias</t>
  </si>
  <si>
    <t>Local/ Centro de investigación</t>
  </si>
  <si>
    <t>A. DOCUMENTACIÓN EVALUADA</t>
  </si>
  <si>
    <t xml:space="preserve">Aprobación </t>
  </si>
  <si>
    <t>CEISH-USFQ</t>
  </si>
  <si>
    <t>C. EVALUACIÓN ENMIENDAS</t>
  </si>
  <si>
    <t xml:space="preserve">Observaciones CEISH-USFQ: </t>
  </si>
  <si>
    <r>
      <rPr>
        <b/>
        <i/>
        <sz val="11"/>
        <color rgb="FFFF0000"/>
        <rFont val="Calibri"/>
        <family val="2"/>
        <scheme val="minor"/>
      </rPr>
      <t xml:space="preserve">El investigador principal deberá responder a las observaciones de este informe al término de diez (10) días hábiles. </t>
    </r>
    <r>
      <rPr>
        <b/>
        <i/>
        <sz val="11"/>
        <color theme="1"/>
        <rFont val="Calibri"/>
        <family val="2"/>
        <scheme val="minor"/>
      </rPr>
      <t xml:space="preserve">En caso de no recibir respuesta en el tiempo estipulado, el CEISH-USFQ dará por finalizado el trámite y archivará la documentación. De considerarlo necesario el investigador principal podrá solicitar en una sola ocasión, una extensión al tiempo de respuesta hasta por quince (15) días calendario, remitiendo una solicitud formal al correo del CEISH-USFQ. </t>
    </r>
    <r>
      <rPr>
        <sz val="11"/>
        <color theme="1"/>
        <rFont val="Calibri"/>
        <family val="2"/>
        <scheme val="minor"/>
      </rPr>
      <t xml:space="preserve">
</t>
    </r>
  </si>
  <si>
    <t>D. RESOLUCIÓN Y JUSTIFICACIÓN</t>
  </si>
  <si>
    <t>Evaluación de enmiendas</t>
  </si>
  <si>
    <t>Declaración de Conflicto de interés, suscrita por todos los investigadores.</t>
  </si>
  <si>
    <t>Duración de la investigación</t>
  </si>
  <si>
    <t>Fecha de respuesta</t>
  </si>
  <si>
    <t>Formato de respuesta a observaciones determinadas por el CEISH-USFQ</t>
  </si>
  <si>
    <t>Respuesta/ Justificación</t>
  </si>
  <si>
    <t>Observación CEISH- USFQ</t>
  </si>
  <si>
    <t>Firma Investigador Principal</t>
  </si>
  <si>
    <r>
      <rPr>
        <b/>
        <sz val="11"/>
        <color theme="1"/>
        <rFont val="Calibri"/>
        <family val="2"/>
        <scheme val="minor"/>
      </rPr>
      <t>Asunto:</t>
    </r>
    <r>
      <rPr>
        <sz val="11"/>
        <color theme="1"/>
        <rFont val="Calibri"/>
        <family val="2"/>
        <scheme val="minor"/>
      </rPr>
      <t xml:space="preserve"> Renovación de Aprobación RXX
</t>
    </r>
    <r>
      <rPr>
        <b/>
        <sz val="11"/>
        <color theme="1"/>
        <rFont val="Calibri"/>
        <family val="2"/>
        <scheme val="minor"/>
      </rPr>
      <t>Referencia:</t>
    </r>
    <r>
      <rPr>
        <sz val="11"/>
        <color theme="1"/>
        <rFont val="Calibri"/>
        <family val="2"/>
        <scheme val="minor"/>
      </rPr>
      <t xml:space="preserve"> Investigación 20XX-XXXXX
</t>
    </r>
  </si>
  <si>
    <t xml:space="preserve">desde ___ (día) de ______ (mes) de_____ (año), hasta el ___ (día) de ______ (mes) de_____ (año).
</t>
  </si>
  <si>
    <t xml:space="preserve">Adjunto
Historial de la investigación ______
</t>
  </si>
  <si>
    <r>
      <t xml:space="preserve">Como respaldo de la aprobación, reposan en los archivos del CEISH-USFQ la documentación presentada por el investigador principal y la empleada por Comité para analizar la solicitud de renovación.
</t>
    </r>
    <r>
      <rPr>
        <b/>
        <sz val="10"/>
        <color rgb="FFFF0000"/>
        <rFont val="Calibri"/>
        <family val="2"/>
        <scheme val="minor"/>
      </rPr>
      <t>Recordamos que, usted deberá solicitar la renovación de la aprobación la investigación anualmente, con al menos sesenta (60) días de anticipación a la terminación de la vigencia de aprobación otorgada por el Comité.</t>
    </r>
    <r>
      <rPr>
        <sz val="10"/>
        <color rgb="FF000009"/>
        <rFont val="Calibri"/>
        <family val="2"/>
        <scheme val="minor"/>
      </rPr>
      <t xml:space="preserve"> 
La documentación presentada ante el CEISH-USFQ es de responsabilidad exclusiva del investigador principal, quien asume su veracidad, originalidad y autoría. 
Con sentimientos de distinguida consideración.
</t>
    </r>
  </si>
  <si>
    <r>
      <rPr>
        <b/>
        <sz val="11"/>
        <color theme="1"/>
        <rFont val="Calibri"/>
        <family val="2"/>
        <scheme val="minor"/>
      </rPr>
      <t>Asunto:</t>
    </r>
    <r>
      <rPr>
        <sz val="11"/>
        <color theme="1"/>
        <rFont val="Calibri"/>
        <family val="2"/>
        <scheme val="minor"/>
      </rPr>
      <t xml:space="preserve"> Aprobación de Enmienda MXX
</t>
    </r>
    <r>
      <rPr>
        <b/>
        <sz val="11"/>
        <color theme="1"/>
        <rFont val="Calibri"/>
        <family val="2"/>
        <scheme val="minor"/>
      </rPr>
      <t>Referencia:</t>
    </r>
    <r>
      <rPr>
        <sz val="11"/>
        <color theme="1"/>
        <rFont val="Calibri"/>
        <family val="2"/>
        <scheme val="minor"/>
      </rPr>
      <t xml:space="preserve"> Investigación 20XX-XXXXX
</t>
    </r>
  </si>
  <si>
    <t xml:space="preserve">Como respaldo de la aprobación, reposan en los archivos del CEISH-USFQ la documentación presentada por el investigador principal y la empleada por Comité para la evaluación de la enmienda.
A continuación, se detalla la documentación en vigencia después de la aprobación de la enmienda ___: 
</t>
  </si>
  <si>
    <t xml:space="preserve">La documentación presentada ante el CEISH-USFQ es de responsabilidad exclusiva del investigador principal, quien asume su veracidad, originalidad y autoría.
Con sentimientos de distinguida consideración.
Atentamente, </t>
  </si>
  <si>
    <t># Enmienda</t>
  </si>
  <si>
    <t>Mes 
(Inicio de actividad)</t>
  </si>
  <si>
    <t xml:space="preserve">Mes
(Fin de actividad)
</t>
  </si>
  <si>
    <t>Tutor de Tesis</t>
  </si>
  <si>
    <t>NO APLICA CONSENTIMIENTO INFORMADO 
(Investigaciones Sin Riesgo o Riesgo Mínimo)</t>
  </si>
  <si>
    <t>Carta de Declaración de Interés Institucional</t>
  </si>
  <si>
    <t>Instrumentos de la Investigación</t>
  </si>
  <si>
    <r>
      <t>7. PERSONAL DE LA INVESTIGACIÓN</t>
    </r>
    <r>
      <rPr>
        <b/>
        <sz val="10"/>
        <color rgb="FFFF0000"/>
        <rFont val="Calibri"/>
        <family val="2"/>
        <scheme val="minor"/>
      </rPr>
      <t xml:space="preserve"> (No eliminar las filas en este cuadro, solo aumentar en caso de necesitarlo).</t>
    </r>
    <r>
      <rPr>
        <b/>
        <sz val="10"/>
        <color theme="1"/>
        <rFont val="Calibri"/>
        <family val="2"/>
        <scheme val="minor"/>
      </rPr>
      <t xml:space="preserve">
</t>
    </r>
  </si>
  <si>
    <r>
      <t xml:space="preserve">7. RECURSOS HUMANOS </t>
    </r>
    <r>
      <rPr>
        <b/>
        <sz val="10"/>
        <color rgb="FFFF0000"/>
        <rFont val="Calibri"/>
        <family val="2"/>
        <scheme val="minor"/>
      </rPr>
      <t xml:space="preserve">(No eliminar las filas en este cuadro, solo aumentar en caso de necesitarlo). </t>
    </r>
    <r>
      <rPr>
        <b/>
        <sz val="10"/>
        <color theme="1"/>
        <rFont val="Calibri"/>
        <family val="2"/>
        <scheme val="minor"/>
      </rPr>
      <t xml:space="preserve">
</t>
    </r>
  </si>
  <si>
    <r>
      <t xml:space="preserve">6. COBERTURA DE EJECUCIÓN DE LA INVESTIGACIÓN  </t>
    </r>
    <r>
      <rPr>
        <b/>
        <sz val="10"/>
        <color rgb="FFFF0000"/>
        <rFont val="Calibri"/>
        <family val="2"/>
        <scheme val="minor"/>
      </rPr>
      <t>(Marcar con una "X" y elegir una opción).</t>
    </r>
    <r>
      <rPr>
        <b/>
        <sz val="10"/>
        <color theme="1"/>
        <rFont val="Calibri"/>
        <family val="2"/>
        <scheme val="minor"/>
      </rPr>
      <t xml:space="preserve">
</t>
    </r>
  </si>
  <si>
    <t xml:space="preserve">E12. Realiza una selección equitativa de los sujetos de investigación. ¿la selección de los sujetos de investigación se realizó en base a los principios éticos de respeto, beneficencia, no maleficencia y justicia?  </t>
  </si>
  <si>
    <t xml:space="preserve">E13. Describe claramente los riesgos potenciales para los sujetos de investigación, durante cada procedimiento. Se describen las estrategias adoptadas para minimizar dichos riesgos. </t>
  </si>
  <si>
    <t>E14. Describe claramente los beneficios para los participantes. ¿Son los riesgos admisibles en relación con los beneficios individuales?</t>
  </si>
  <si>
    <t xml:space="preserve">E15. Detalla el responsable de cubrir los costos relacionados con la participación en la investigación. </t>
  </si>
  <si>
    <t xml:space="preserve">E16. Utilidad social. Describe los beneficios para la población o comunidad. </t>
  </si>
  <si>
    <t>E17. Detalla las medidas que se adoptarán para garantizar la seguridad y confidencialidad de la información en cada fase de la investigación.</t>
  </si>
  <si>
    <t>E18. Contempla medidas para la protección de población vulnerable o en condición de vulnerabilidad.</t>
  </si>
  <si>
    <t>E19. Describe los recursos materiales e instrumentos (hojas de recolección de datos, encuestas, entrevistas, instrucciones escritas, manuales, guías, entre otros), que se emplearán durante la investigación.  ¿Son adecuados?</t>
  </si>
  <si>
    <t>E20. Se evidencia la idoneidad del centro/institución en el que se ejecutará la investigación.</t>
  </si>
  <si>
    <t>E21. Otras observaciones</t>
  </si>
  <si>
    <t>5. Provisiones especiales</t>
  </si>
  <si>
    <t>1. Aplicación de Principios Éticos</t>
  </si>
  <si>
    <t>2. Riesgos</t>
  </si>
  <si>
    <t>3. Beneficios</t>
  </si>
  <si>
    <t>4. Seguridad y Confidencialidad de la Información</t>
  </si>
  <si>
    <t>Inicio de la actividad</t>
  </si>
  <si>
    <t>Fin de la actividad</t>
  </si>
  <si>
    <t>Período total de duración de la actividad</t>
  </si>
  <si>
    <t>Gulnara Patricia Borja Cabrera MD. PhD.</t>
  </si>
  <si>
    <t>Ximena Patricia Garzón Villalba MD. PhD.</t>
  </si>
  <si>
    <t>-</t>
  </si>
  <si>
    <r>
      <rPr>
        <b/>
        <sz val="11"/>
        <color rgb="FFFF0000"/>
        <rFont val="Calibri"/>
        <family val="2"/>
        <scheme val="minor"/>
      </rPr>
      <t>Instrucciones:</t>
    </r>
    <r>
      <rPr>
        <sz val="11"/>
        <color theme="1"/>
        <rFont val="Calibri"/>
        <family val="2"/>
        <scheme val="minor"/>
      </rPr>
      <t xml:space="preserve">
Completa los campos en gris con una </t>
    </r>
    <r>
      <rPr>
        <b/>
        <sz val="11"/>
        <color theme="1"/>
        <rFont val="Calibri"/>
        <family val="2"/>
        <scheme val="minor"/>
      </rPr>
      <t>"X"</t>
    </r>
    <r>
      <rPr>
        <sz val="11"/>
        <color theme="1"/>
        <rFont val="Calibri"/>
        <family val="2"/>
        <scheme val="minor"/>
      </rPr>
      <t xml:space="preserve"> dentro de cada casillero para identificar el nivel de riesgo de tu investigación, recuerda que </t>
    </r>
    <r>
      <rPr>
        <b/>
        <sz val="11"/>
        <color theme="1"/>
        <rFont val="Calibri"/>
        <family val="2"/>
        <scheme val="minor"/>
      </rPr>
      <t>TODAS</t>
    </r>
    <r>
      <rPr>
        <sz val="11"/>
        <color theme="1"/>
        <rFont val="Calibri"/>
        <family val="2"/>
        <scheme val="minor"/>
      </rPr>
      <t xml:space="preserve"> las preguntas deben tener al menos una selección de </t>
    </r>
    <r>
      <rPr>
        <b/>
        <sz val="11"/>
        <color theme="1"/>
        <rFont val="Calibri"/>
        <family val="2"/>
        <scheme val="minor"/>
      </rPr>
      <t>SI</t>
    </r>
    <r>
      <rPr>
        <sz val="11"/>
        <color theme="1"/>
        <rFont val="Calibri"/>
        <family val="2"/>
        <scheme val="minor"/>
      </rPr>
      <t xml:space="preserve"> o </t>
    </r>
    <r>
      <rPr>
        <b/>
        <sz val="11"/>
        <color theme="1"/>
        <rFont val="Calibri"/>
        <family val="2"/>
        <scheme val="minor"/>
      </rPr>
      <t>NO</t>
    </r>
    <r>
      <rPr>
        <sz val="11"/>
        <color theme="1"/>
        <rFont val="Calibri"/>
        <family val="2"/>
        <scheme val="minor"/>
      </rPr>
      <t xml:space="preserve">. Al identificarse un nivel de riesgo, la tablas de riesgos menores ya no aplican. Cuando se hayan contestado todas las preguntas requeridas se mostrará el resultado de tu investigación al final del formulario. Recuerda revisar que toda la información ingresada sea correcta y al final firmar la Declaración de Responsabilidad.
</t>
    </r>
    <r>
      <rPr>
        <b/>
        <sz val="11"/>
        <color rgb="FFFF0000"/>
        <rFont val="Calibri"/>
        <family val="2"/>
        <scheme val="minor"/>
      </rPr>
      <t>OBLIGATORIO</t>
    </r>
    <r>
      <rPr>
        <sz val="11"/>
        <color theme="1"/>
        <rFont val="Calibri"/>
        <family val="2"/>
        <scheme val="minor"/>
      </rPr>
      <t xml:space="preserve"> Utilizar el botón </t>
    </r>
    <r>
      <rPr>
        <b/>
        <sz val="11"/>
        <color rgb="FF00B050"/>
        <rFont val="Calibri"/>
        <family val="2"/>
        <scheme val="minor"/>
      </rPr>
      <t>"PASAR AL SIGUIENTE DOCUMENTO"</t>
    </r>
    <r>
      <rPr>
        <sz val="11"/>
        <color theme="1"/>
        <rFont val="Calibri"/>
        <family val="2"/>
        <scheme val="minor"/>
      </rPr>
      <t xml:space="preserve"> para navegar a través de los distintos formularios, éste le guiará únicamente por los que necesita llenar según el tipo de investigación a la cual pertenezca su proyecto.</t>
    </r>
  </si>
  <si>
    <t>Firma</t>
  </si>
  <si>
    <t>PARA ESTUDIANTES DE PREGRADO Y POSGRADO</t>
  </si>
  <si>
    <t>TUTOR DE TESIS</t>
  </si>
  <si>
    <t>DOCUMENTO DE IDENTIFICACIÓN DEL TUTOR DE TESIS</t>
  </si>
  <si>
    <t>Otro: Especifique aquí</t>
  </si>
  <si>
    <t>Instrucciones</t>
  </si>
  <si>
    <r>
      <rPr>
        <b/>
        <sz val="12"/>
        <color theme="1"/>
        <rFont val="Calibri"/>
        <family val="2"/>
        <scheme val="minor"/>
      </rPr>
      <t xml:space="preserve">2. </t>
    </r>
    <r>
      <rPr>
        <b/>
        <sz val="12"/>
        <color rgb="FFFF0000"/>
        <rFont val="Calibri"/>
        <family val="2"/>
        <scheme val="minor"/>
      </rPr>
      <t>ES</t>
    </r>
    <r>
      <rPr>
        <b/>
        <sz val="12"/>
        <color theme="1"/>
        <rFont val="Calibri"/>
        <family val="2"/>
        <scheme val="minor"/>
      </rPr>
      <t xml:space="preserve"> </t>
    </r>
    <r>
      <rPr>
        <b/>
        <sz val="12"/>
        <color rgb="FFFF0000"/>
        <rFont val="Calibri"/>
        <family val="2"/>
        <scheme val="minor"/>
      </rPr>
      <t>OBLIGATORIO</t>
    </r>
    <r>
      <rPr>
        <b/>
        <sz val="12"/>
        <color theme="1"/>
        <rFont val="Calibri"/>
        <family val="2"/>
        <scheme val="minor"/>
      </rPr>
      <t xml:space="preserve"> </t>
    </r>
    <r>
      <rPr>
        <sz val="12"/>
        <color theme="1"/>
        <rFont val="Calibri"/>
        <family val="2"/>
        <scheme val="minor"/>
      </rPr>
      <t xml:space="preserve">Utilizar el botón </t>
    </r>
    <r>
      <rPr>
        <sz val="12"/>
        <rFont val="Calibri"/>
        <family val="2"/>
        <scheme val="minor"/>
      </rPr>
      <t>"</t>
    </r>
    <r>
      <rPr>
        <b/>
        <sz val="12"/>
        <color rgb="FF00B050"/>
        <rFont val="Calibri"/>
        <family val="2"/>
        <scheme val="minor"/>
      </rPr>
      <t>PASAR AL SIGUIENTE DOCUMENTO</t>
    </r>
    <r>
      <rPr>
        <sz val="12"/>
        <rFont val="Calibri"/>
        <family val="2"/>
        <scheme val="minor"/>
      </rPr>
      <t>"</t>
    </r>
    <r>
      <rPr>
        <sz val="12"/>
        <color theme="1"/>
        <rFont val="Calibri"/>
        <family val="2"/>
        <scheme val="minor"/>
      </rPr>
      <t xml:space="preserve"> para navegar a través de los distintos formularios, éste te guiará</t>
    </r>
    <r>
      <rPr>
        <b/>
        <sz val="12"/>
        <color theme="1"/>
        <rFont val="Calibri"/>
        <family val="2"/>
        <scheme val="minor"/>
      </rPr>
      <t xml:space="preserve"> únicamente</t>
    </r>
    <r>
      <rPr>
        <sz val="12"/>
        <color theme="1"/>
        <rFont val="Calibri"/>
        <family val="2"/>
        <scheme val="minor"/>
      </rPr>
      <t xml:space="preserve"> por los documentos que necesitas llenar según el tipo de investigación al cual pertenezca tu proyecto.</t>
    </r>
  </si>
  <si>
    <r>
      <rPr>
        <b/>
        <sz val="12"/>
        <color theme="1"/>
        <rFont val="Calibri"/>
        <family val="2"/>
        <scheme val="minor"/>
      </rPr>
      <t>3.</t>
    </r>
    <r>
      <rPr>
        <sz val="12"/>
        <color theme="1"/>
        <rFont val="Calibri"/>
        <family val="2"/>
        <scheme val="minor"/>
      </rPr>
      <t xml:space="preserve"> Imprime los documentos en pdf, fírmalos y </t>
    </r>
    <r>
      <rPr>
        <b/>
        <sz val="12"/>
        <color theme="1"/>
        <rFont val="Calibri"/>
        <family val="2"/>
        <scheme val="minor"/>
      </rPr>
      <t>envíalos al correo ceishusfq@usfq.edu.ec junto con este excel.</t>
    </r>
  </si>
  <si>
    <r>
      <t xml:space="preserve">4. </t>
    </r>
    <r>
      <rPr>
        <sz val="12"/>
        <color theme="1"/>
        <rFont val="Calibri"/>
        <family val="2"/>
        <scheme val="minor"/>
      </rPr>
      <t>Mantén los campos y formatos de los formularios.
Revisa que en los pdf salga todo el texto</t>
    </r>
  </si>
  <si>
    <t>Generalidades</t>
  </si>
  <si>
    <r>
      <t xml:space="preserve">1. Todos los documentos que se envíen al CEISH-USFQ, en todas sus versiones, deben contener:
• Firmas y fechas
• El </t>
    </r>
    <r>
      <rPr>
        <b/>
        <sz val="12"/>
        <color theme="1"/>
        <rFont val="Calibri"/>
        <family val="2"/>
        <scheme val="minor"/>
      </rPr>
      <t>código CEISH</t>
    </r>
    <r>
      <rPr>
        <sz val="12"/>
        <color theme="1"/>
        <rFont val="Calibri"/>
        <family val="2"/>
        <scheme val="minor"/>
      </rPr>
      <t xml:space="preserve"> se asignará a partir de la versión 2 (dos) del documento.  
• Con cada versión deberá actualizarse la fecha del documento. 
2. Guardar el documento como: Ejemplo de nombre de archivo: </t>
    </r>
    <r>
      <rPr>
        <b/>
        <sz val="12"/>
        <color theme="1"/>
        <rFont val="Calibri"/>
        <family val="2"/>
        <scheme val="minor"/>
      </rPr>
      <t>Protocolo_VE01_24ene2024</t>
    </r>
    <r>
      <rPr>
        <sz val="12"/>
        <color theme="1"/>
        <rFont val="Calibri"/>
        <family val="2"/>
        <scheme val="minor"/>
      </rPr>
      <t xml:space="preserve"> (NOMBRE, VERSIÓN, FECHA).
</t>
    </r>
    <r>
      <rPr>
        <sz val="12"/>
        <color theme="1"/>
        <rFont val="Calibri"/>
        <family val="2"/>
        <scheme val="minor"/>
      </rPr>
      <t xml:space="preserve">
</t>
    </r>
  </si>
  <si>
    <r>
      <t xml:space="preserve">Completa los campos en color gris para llenar de manera automática parte de los datos en los documentos requeridos para presentar su investigación. Una vez completo, dar click en </t>
    </r>
    <r>
      <rPr>
        <b/>
        <sz val="11"/>
        <color rgb="FF00B050"/>
        <rFont val="Calibri"/>
        <family val="2"/>
        <scheme val="minor"/>
      </rPr>
      <t>"Pasar al siguiente documento"</t>
    </r>
    <r>
      <rPr>
        <sz val="11"/>
        <color rgb="FF00B050"/>
        <rFont val="Calibri"/>
        <family val="2"/>
        <scheme val="minor"/>
      </rPr>
      <t xml:space="preserve"> </t>
    </r>
    <r>
      <rPr>
        <sz val="11"/>
        <rFont val="Calibri"/>
        <family val="2"/>
        <scheme val="minor"/>
      </rPr>
      <t>para continuar con el proceso.</t>
    </r>
  </si>
  <si>
    <t>CÓDIGO HUBI (Este campo aplica solo para investigadores y docentes USFQ)</t>
  </si>
  <si>
    <t xml:space="preserve">2. TIPO DE INVESTIGACIÓN  </t>
  </si>
  <si>
    <t>Formulario completo</t>
  </si>
  <si>
    <t>https://elearning.trree.org/</t>
  </si>
  <si>
    <t>Research Ethics Evaluation https://elearning.trree.org/</t>
  </si>
  <si>
    <t xml:space="preserve">En caso de no contar con capacitación en ética de la investigación, completar los cursos:  
Introduction to Research Ethics 
Informed Consent  
Good Clinical Practice. Completar este curso solo si es investigador de un ensayo clínico. 
Estos cursos se encuentran disponibles de forma gratuita en la plataforma Training and Resources in </t>
  </si>
  <si>
    <t>Certificados de Capacitación en Ética de la Investigación</t>
  </si>
  <si>
    <t>Mes-año</t>
  </si>
  <si>
    <t>Curso, taller, seminario, congreso etc.</t>
  </si>
  <si>
    <t>CAPACITACIONES</t>
  </si>
  <si>
    <t>DOI o ISBN</t>
  </si>
  <si>
    <t>Fecha publicación</t>
  </si>
  <si>
    <t>Publicación</t>
  </si>
  <si>
    <t>Tipo publicación</t>
  </si>
  <si>
    <t>Título de la publicación</t>
  </si>
  <si>
    <t>Estado</t>
  </si>
  <si>
    <t>Categoría</t>
  </si>
  <si>
    <t>Nª. Registro Investigador SENESCYT</t>
  </si>
  <si>
    <t>Rol en la investigación</t>
  </si>
  <si>
    <t>Área de estudio</t>
  </si>
  <si>
    <t xml:space="preserve">Tipo de investigación </t>
  </si>
  <si>
    <t>Título de la investigación</t>
  </si>
  <si>
    <t>Ciudad-País</t>
  </si>
  <si>
    <t>Cargo dentro de la institución</t>
  </si>
  <si>
    <t>Hasta</t>
  </si>
  <si>
    <t>Desde</t>
  </si>
  <si>
    <t>Registro Título SENESCYT</t>
  </si>
  <si>
    <t>Nº. Registro SENESCYT</t>
  </si>
  <si>
    <t>País</t>
  </si>
  <si>
    <t>Institución Superior</t>
  </si>
  <si>
    <t>Título*</t>
  </si>
  <si>
    <t>FORMACIÓN ACADÉMICA</t>
  </si>
  <si>
    <t xml:space="preserve">Teléfono: </t>
  </si>
  <si>
    <t>Dirección:</t>
  </si>
  <si>
    <t xml:space="preserve">Cédula o pasaporte: </t>
  </si>
  <si>
    <t>DATOS GENERALES</t>
  </si>
  <si>
    <t>Modelo Hoja de vida</t>
  </si>
  <si>
    <r>
      <rPr>
        <sz val="11"/>
        <color rgb="FFFF0000"/>
        <rFont val="Calibri"/>
        <family val="2"/>
        <scheme val="minor"/>
      </rPr>
      <t>Instrucciones:</t>
    </r>
    <r>
      <rPr>
        <sz val="11"/>
        <color theme="1"/>
        <rFont val="Calibri"/>
        <family val="2"/>
        <scheme val="minor"/>
      </rPr>
      <t xml:space="preserve">
Llenar una hoja de vida por cada miembro de la investigación, en caso de ser necesarios aumentar mas cuadros. 
Al momento de imprimir seleccionar la hoja de vida que se desea imprimir, ir a</t>
    </r>
    <r>
      <rPr>
        <b/>
        <sz val="11"/>
        <color theme="1"/>
        <rFont val="Calibri"/>
        <family val="2"/>
        <scheme val="minor"/>
      </rPr>
      <t xml:space="preserve"> ARCHIVO&gt;&gt;</t>
    </r>
    <r>
      <rPr>
        <sz val="11"/>
        <color theme="1"/>
        <rFont val="Calibri"/>
        <family val="2"/>
        <scheme val="minor"/>
      </rPr>
      <t xml:space="preserve"> </t>
    </r>
    <r>
      <rPr>
        <b/>
        <sz val="11"/>
        <color theme="1"/>
        <rFont val="Calibri"/>
        <family val="2"/>
        <scheme val="minor"/>
      </rPr>
      <t>IMPRIMIR&gt;&gt; CONFIGURACIÓN&gt;&gt; IMPRIMIR SELECCIÓN.</t>
    </r>
    <r>
      <rPr>
        <sz val="11"/>
        <color theme="1"/>
        <rFont val="Calibri"/>
        <family val="2"/>
        <scheme val="minor"/>
      </rPr>
      <t xml:space="preserve"> De esta manera solo se imprimirá la hoja de vida seleccionada.</t>
    </r>
  </si>
  <si>
    <r>
      <rPr>
        <b/>
        <sz val="11"/>
        <color rgb="FFFF0000"/>
        <rFont val="Calibri"/>
        <family val="2"/>
        <scheme val="minor"/>
      </rPr>
      <t>Instrucciones:</t>
    </r>
    <r>
      <rPr>
        <sz val="11"/>
        <color theme="1"/>
        <rFont val="Calibri"/>
        <family val="2"/>
        <scheme val="minor"/>
      </rPr>
      <t xml:space="preserve">
En la siguiente carta responder con un SI o NO en la tabla de indicadores de conflictos de interés, revisar la información en color rojo luego de responder las preguntas.</t>
    </r>
  </si>
  <si>
    <t>Marcar con X solo el campo que aplique según su investigación. (Dar click en cada tipo de estudio para obtener una definición).</t>
  </si>
  <si>
    <t>En caso de no contar con capacitación en ética de la investigación, completar los cursos:  
Introduction to Research Ethics 
Informed Consent  
Good Clinical Practice. Completar este curso solo si es investigador de un ensayo clínico. 
Estos cursos se encuentran disponibles de forma gratuita en la plataforma Training and Resources in Research Ethics Evaluation</t>
  </si>
  <si>
    <t>Gulnara</t>
  </si>
  <si>
    <t>Jenny</t>
  </si>
  <si>
    <t>Eve</t>
  </si>
  <si>
    <t>David</t>
  </si>
  <si>
    <t>RAZONES DE INTERÉS INSTITUCIONAL DE LA INVESTIGACIÓN (descripción corta) (si aplica)</t>
  </si>
  <si>
    <t>NOMBRE Y APELLIDO DE LA AUTORIDAD DE LA INSTITUCIÓN DONDE SE REALIZARÁ LA INVESTIGACIÓN (si aplica)</t>
  </si>
  <si>
    <t>EXPERIENCIA LABORAL (En caso de no tener experiencia laboral dejar este campo vacío).</t>
  </si>
  <si>
    <t xml:space="preserve">PUBLICACIONES </t>
  </si>
  <si>
    <t>EXPERIENCIA EN INVESTIGACIÓN (En caso de no tener experiencia en investigación dejar este campo vacío).</t>
  </si>
  <si>
    <t>Secretaria CEISH-USFQ</t>
  </si>
  <si>
    <t xml:space="preserve">Señora,
Ximena Garzón MD. PhD.
Presidente del Comité de Ética de Investigación en Seres Humanos de la Universidad San Francisco de Quito USFQ (CEISH-USFQ)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</si>
</sst>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0.00_ ;_ &quot;$&quot;* \-#,##0.00_ ;_ &quot;$&quot;* &quot;-&quot;??_ ;_ @_ "/>
    <numFmt numFmtId="165" formatCode="[$-F800]dddd\,\ mmmm\ dd\,\ yyyy"/>
    <numFmt numFmtId="166" formatCode="m"/>
    <numFmt numFmtId="167" formatCode="\+\5\9\3\ 0"/>
    <numFmt numFmtId="168" formatCode="&quot;$&quot;#,##0.00"/>
  </numFmts>
  <fonts count="100" x14ac:knownFonts="1">
    <font>
      <sz val="11"/>
      <color theme="1"/>
      <name val="Calibri"/>
      <family val="2"/>
      <scheme val="minor"/>
    </font>
    <font>
      <i/>
      <sz val="11"/>
      <color theme="1"/>
      <name val="Calibri"/>
      <family val="2"/>
      <scheme val="minor"/>
    </font>
    <font>
      <u/>
      <sz val="11"/>
      <color theme="10"/>
      <name val="Calibri"/>
      <family val="2"/>
      <scheme val="minor"/>
    </font>
    <font>
      <b/>
      <sz val="11"/>
      <color theme="1"/>
      <name val="Calibri"/>
      <family val="2"/>
      <scheme val="minor"/>
    </font>
    <font>
      <b/>
      <sz val="12"/>
      <color theme="1"/>
      <name val="Calibri"/>
      <family val="2"/>
      <scheme val="minor"/>
    </font>
    <font>
      <b/>
      <i/>
      <sz val="9"/>
      <color rgb="FF00000A"/>
      <name val="Calibri"/>
      <family val="2"/>
      <scheme val="minor"/>
    </font>
    <font>
      <b/>
      <sz val="9"/>
      <color rgb="FFFFFFFF"/>
      <name val="Calibri"/>
      <family val="2"/>
      <scheme val="minor"/>
    </font>
    <font>
      <sz val="9"/>
      <color rgb="FF000000"/>
      <name val="Calibri"/>
      <family val="2"/>
      <scheme val="minor"/>
    </font>
    <font>
      <b/>
      <sz val="9"/>
      <color theme="1"/>
      <name val="Calibri"/>
      <family val="2"/>
      <scheme val="minor"/>
    </font>
    <font>
      <i/>
      <sz val="9"/>
      <color rgb="FF808080"/>
      <name val="Calibri"/>
      <family val="2"/>
      <scheme val="minor"/>
    </font>
    <font>
      <b/>
      <sz val="9"/>
      <color rgb="FF000000"/>
      <name val="Calibri"/>
      <family val="2"/>
      <scheme val="minor"/>
    </font>
    <font>
      <i/>
      <sz val="9"/>
      <color theme="1"/>
      <name val="Calibri"/>
      <family val="2"/>
      <scheme val="minor"/>
    </font>
    <font>
      <sz val="9"/>
      <color theme="1"/>
      <name val="Calibri"/>
      <family val="2"/>
      <scheme val="minor"/>
    </font>
    <font>
      <i/>
      <sz val="9"/>
      <color theme="0" tint="-0.499984740745262"/>
      <name val="Calibri"/>
      <family val="2"/>
      <scheme val="minor"/>
    </font>
    <font>
      <sz val="10"/>
      <color theme="1"/>
      <name val="Calibri"/>
      <family val="2"/>
      <scheme val="minor"/>
    </font>
    <font>
      <b/>
      <sz val="9"/>
      <color rgb="FFFF0000"/>
      <name val="Calibri"/>
      <family val="2"/>
      <scheme val="minor"/>
    </font>
    <font>
      <i/>
      <sz val="10"/>
      <color theme="1"/>
      <name val="Calibri"/>
      <family val="2"/>
      <scheme val="minor"/>
    </font>
    <font>
      <sz val="10"/>
      <color rgb="FF000000"/>
      <name val="Calibri"/>
      <family val="2"/>
      <scheme val="minor"/>
    </font>
    <font>
      <sz val="9"/>
      <color rgb="FF000000"/>
      <name val="Calibri"/>
      <family val="2"/>
    </font>
    <font>
      <b/>
      <sz val="10"/>
      <color theme="1"/>
      <name val="Calibri"/>
      <family val="2"/>
      <scheme val="minor"/>
    </font>
    <font>
      <b/>
      <sz val="12"/>
      <color rgb="FFFF0000"/>
      <name val="Calibri"/>
      <family val="2"/>
      <scheme val="minor"/>
    </font>
    <font>
      <b/>
      <sz val="9"/>
      <color rgb="FF00000A"/>
      <name val="Calibri"/>
      <family val="2"/>
      <scheme val="minor"/>
    </font>
    <font>
      <b/>
      <sz val="11"/>
      <color theme="0"/>
      <name val="Calibri"/>
      <family val="2"/>
      <scheme val="minor"/>
    </font>
    <font>
      <sz val="11"/>
      <color rgb="FF000000"/>
      <name val="Calibri"/>
      <family val="2"/>
      <scheme val="minor"/>
    </font>
    <font>
      <sz val="12"/>
      <color theme="1"/>
      <name val="Calibri"/>
      <family val="2"/>
      <scheme val="minor"/>
    </font>
    <font>
      <sz val="10"/>
      <color theme="1"/>
      <name val="Times New Roman"/>
      <family val="1"/>
    </font>
    <font>
      <b/>
      <sz val="12"/>
      <color theme="0"/>
      <name val="Calibri"/>
      <family val="2"/>
      <scheme val="minor"/>
    </font>
    <font>
      <b/>
      <sz val="11"/>
      <color rgb="FFFF0000"/>
      <name val="Calibri"/>
      <family val="2"/>
      <scheme val="minor"/>
    </font>
    <font>
      <b/>
      <sz val="10"/>
      <color theme="1"/>
      <name val="Calibri"/>
      <family val="2"/>
    </font>
    <font>
      <sz val="11"/>
      <name val="Calibri"/>
      <family val="2"/>
      <scheme val="minor"/>
    </font>
    <font>
      <sz val="14"/>
      <color theme="1"/>
      <name val="Calibri"/>
      <family val="2"/>
      <scheme val="minor"/>
    </font>
    <font>
      <sz val="14"/>
      <color theme="0"/>
      <name val="Calibri"/>
      <family val="2"/>
      <scheme val="minor"/>
    </font>
    <font>
      <sz val="9"/>
      <color indexed="81"/>
      <name val="Tahoma"/>
      <family val="2"/>
    </font>
    <font>
      <b/>
      <sz val="9"/>
      <color indexed="81"/>
      <name val="Tahoma"/>
      <family val="2"/>
    </font>
    <font>
      <sz val="11"/>
      <color rgb="FFFF0000"/>
      <name val="Calibri"/>
      <family val="2"/>
      <scheme val="minor"/>
    </font>
    <font>
      <i/>
      <sz val="12"/>
      <color rgb="FFC00000"/>
      <name val="Calibri"/>
      <family val="2"/>
      <scheme val="minor"/>
    </font>
    <font>
      <b/>
      <i/>
      <sz val="12"/>
      <color rgb="FFC00000"/>
      <name val="Calibri"/>
      <family val="2"/>
      <scheme val="minor"/>
    </font>
    <font>
      <sz val="12"/>
      <color rgb="FFC00000"/>
      <name val="Calibri"/>
      <family val="2"/>
      <scheme val="minor"/>
    </font>
    <font>
      <sz val="14"/>
      <name val="Calibri"/>
      <family val="2"/>
      <scheme val="minor"/>
    </font>
    <font>
      <b/>
      <sz val="10"/>
      <color rgb="FFFF0000"/>
      <name val="Calibri"/>
      <family val="2"/>
      <scheme val="minor"/>
    </font>
    <font>
      <b/>
      <i/>
      <sz val="10"/>
      <color rgb="FFFF0000"/>
      <name val="Calibri"/>
      <family val="2"/>
      <scheme val="minor"/>
    </font>
    <font>
      <sz val="12"/>
      <name val="Calibri"/>
      <family val="2"/>
      <scheme val="minor"/>
    </font>
    <font>
      <i/>
      <sz val="10"/>
      <color rgb="FF000000"/>
      <name val="Calibri"/>
      <family val="2"/>
      <scheme val="minor"/>
    </font>
    <font>
      <b/>
      <u/>
      <sz val="11"/>
      <color theme="10"/>
      <name val="Calibri"/>
      <family val="2"/>
      <scheme val="minor"/>
    </font>
    <font>
      <sz val="9"/>
      <color theme="1"/>
      <name val="Times New Roman"/>
      <family val="1"/>
    </font>
    <font>
      <b/>
      <sz val="8"/>
      <color theme="1"/>
      <name val="Calibri"/>
      <family val="2"/>
      <scheme val="minor"/>
    </font>
    <font>
      <b/>
      <sz val="9"/>
      <color theme="1"/>
      <name val="Calibri"/>
      <family val="2"/>
    </font>
    <font>
      <b/>
      <sz val="14"/>
      <color theme="1"/>
      <name val="Calibri"/>
      <family val="2"/>
      <scheme val="minor"/>
    </font>
    <font>
      <b/>
      <i/>
      <u/>
      <sz val="11"/>
      <color theme="1"/>
      <name val="Calibri"/>
      <family val="2"/>
      <scheme val="minor"/>
    </font>
    <font>
      <b/>
      <sz val="11"/>
      <color theme="1"/>
      <name val="Times New Roman"/>
      <family val="1"/>
    </font>
    <font>
      <b/>
      <sz val="12"/>
      <color rgb="FF000000"/>
      <name val="Calibri"/>
      <family val="2"/>
    </font>
    <font>
      <sz val="10"/>
      <color rgb="FF000000"/>
      <name val="Calibri"/>
      <family val="2"/>
    </font>
    <font>
      <b/>
      <sz val="10"/>
      <color rgb="FF000000"/>
      <name val="Calibri"/>
      <family val="2"/>
    </font>
    <font>
      <b/>
      <sz val="10"/>
      <color rgb="FF808080"/>
      <name val="Calibri"/>
      <family val="2"/>
    </font>
    <font>
      <sz val="10"/>
      <color rgb="FF808080"/>
      <name val="Calibri"/>
      <family val="2"/>
    </font>
    <font>
      <b/>
      <i/>
      <sz val="12"/>
      <color rgb="FFFF0000"/>
      <name val="Calibri"/>
      <family val="2"/>
      <scheme val="minor"/>
    </font>
    <font>
      <sz val="10"/>
      <color theme="1"/>
      <name val="Calibri"/>
      <family val="2"/>
    </font>
    <font>
      <i/>
      <sz val="10"/>
      <color theme="1"/>
      <name val="Calibri"/>
      <family val="2"/>
    </font>
    <font>
      <sz val="10"/>
      <color rgb="FF212529"/>
      <name val="Calibri"/>
      <family val="2"/>
      <scheme val="minor"/>
    </font>
    <font>
      <sz val="9"/>
      <color rgb="FF808080"/>
      <name val="Calibri"/>
      <family val="2"/>
      <scheme val="minor"/>
    </font>
    <font>
      <b/>
      <sz val="10"/>
      <color rgb="FF000000"/>
      <name val="Calibri"/>
      <family val="2"/>
      <scheme val="minor"/>
    </font>
    <font>
      <sz val="8"/>
      <color rgb="FF000000"/>
      <name val="Calibri"/>
      <family val="2"/>
    </font>
    <font>
      <sz val="9"/>
      <color rgb="FF000000"/>
      <name val="Times New Roman"/>
      <family val="1"/>
    </font>
    <font>
      <i/>
      <sz val="10"/>
      <color rgb="FF808080"/>
      <name val="Times New Roman"/>
      <family val="1"/>
    </font>
    <font>
      <sz val="10"/>
      <color rgb="FF000000"/>
      <name val="Times New Roman"/>
      <family val="1"/>
    </font>
    <font>
      <sz val="9"/>
      <color rgb="FF767171"/>
      <name val="Times New Roman"/>
      <family val="1"/>
    </font>
    <font>
      <i/>
      <sz val="9"/>
      <color rgb="FF767171"/>
      <name val="Times New Roman"/>
      <family val="1"/>
    </font>
    <font>
      <sz val="10"/>
      <color rgb="FF000009"/>
      <name val="Calibri"/>
      <family val="2"/>
      <scheme val="minor"/>
    </font>
    <font>
      <b/>
      <sz val="9"/>
      <name val="Calibri"/>
      <family val="2"/>
      <scheme val="minor"/>
    </font>
    <font>
      <sz val="11"/>
      <color theme="1"/>
      <name val="Calibri"/>
      <family val="2"/>
      <scheme val="minor"/>
    </font>
    <font>
      <sz val="8"/>
      <color theme="1"/>
      <name val="Calibri"/>
      <family val="2"/>
      <scheme val="minor"/>
    </font>
    <font>
      <u/>
      <sz val="9"/>
      <color theme="10"/>
      <name val="Calibri"/>
      <family val="2"/>
      <scheme val="minor"/>
    </font>
    <font>
      <u/>
      <sz val="8"/>
      <color theme="10"/>
      <name val="Calibri"/>
      <family val="2"/>
      <scheme val="minor"/>
    </font>
    <font>
      <i/>
      <sz val="11"/>
      <color rgb="FFFF0000"/>
      <name val="Calibri"/>
      <family val="2"/>
      <scheme val="minor"/>
    </font>
    <font>
      <b/>
      <sz val="10"/>
      <color rgb="FFFFFFFF"/>
      <name val="Calibri"/>
      <family val="2"/>
    </font>
    <font>
      <b/>
      <sz val="12"/>
      <color rgb="FF00B050"/>
      <name val="Calibri"/>
      <family val="2"/>
      <scheme val="minor"/>
    </font>
    <font>
      <b/>
      <sz val="14"/>
      <name val="Calibri"/>
      <family val="2"/>
      <scheme val="minor"/>
    </font>
    <font>
      <b/>
      <u/>
      <sz val="11"/>
      <color rgb="FFFF0000"/>
      <name val="Calibri"/>
      <family val="2"/>
      <scheme val="minor"/>
    </font>
    <font>
      <sz val="9"/>
      <color theme="1"/>
      <name val="Calibri"/>
      <family val="2"/>
    </font>
    <font>
      <b/>
      <sz val="8"/>
      <color rgb="FF000000"/>
      <name val="Calibri"/>
      <family val="2"/>
      <scheme val="minor"/>
    </font>
    <font>
      <b/>
      <i/>
      <sz val="10"/>
      <color theme="1"/>
      <name val="Calibri"/>
      <family val="2"/>
      <scheme val="minor"/>
    </font>
    <font>
      <sz val="9"/>
      <name val="Calibri"/>
      <family val="2"/>
      <scheme val="minor"/>
    </font>
    <font>
      <sz val="8"/>
      <name val="Calibri"/>
      <family val="2"/>
      <scheme val="minor"/>
    </font>
    <font>
      <b/>
      <sz val="9"/>
      <name val="Calibri"/>
      <family val="2"/>
    </font>
    <font>
      <b/>
      <sz val="9"/>
      <color rgb="FFFF0000"/>
      <name val="Calibri"/>
      <family val="2"/>
    </font>
    <font>
      <sz val="11"/>
      <color rgb="FF00B050"/>
      <name val="Calibri"/>
      <family val="2"/>
      <scheme val="minor"/>
    </font>
    <font>
      <b/>
      <sz val="11"/>
      <color rgb="FF00B050"/>
      <name val="Calibri"/>
      <family val="2"/>
      <scheme val="minor"/>
    </font>
    <font>
      <b/>
      <sz val="14"/>
      <color theme="0"/>
      <name val="Calibri"/>
      <family val="2"/>
      <scheme val="minor"/>
    </font>
    <font>
      <b/>
      <i/>
      <sz val="8"/>
      <name val="Calibri"/>
      <family val="2"/>
      <scheme val="minor"/>
    </font>
    <font>
      <b/>
      <sz val="12"/>
      <name val="Calibri"/>
      <family val="2"/>
      <scheme val="minor"/>
    </font>
    <font>
      <i/>
      <sz val="11"/>
      <color theme="0" tint="-0.499984740745262"/>
      <name val="Calibri"/>
      <family val="2"/>
      <scheme val="minor"/>
    </font>
    <font>
      <b/>
      <i/>
      <sz val="11"/>
      <color rgb="FFFF0000"/>
      <name val="Calibri"/>
      <family val="2"/>
      <scheme val="minor"/>
    </font>
    <font>
      <b/>
      <i/>
      <sz val="11"/>
      <color theme="1"/>
      <name val="Calibri"/>
      <family val="2"/>
      <scheme val="minor"/>
    </font>
    <font>
      <sz val="10"/>
      <color rgb="FFFF0000"/>
      <name val="Calibri"/>
      <family val="2"/>
      <scheme val="minor"/>
    </font>
    <font>
      <b/>
      <sz val="10"/>
      <name val="Calibri"/>
      <family val="2"/>
      <scheme val="minor"/>
    </font>
    <font>
      <sz val="12"/>
      <color theme="0"/>
      <name val="Calibri"/>
      <family val="2"/>
      <scheme val="minor"/>
    </font>
    <font>
      <b/>
      <i/>
      <sz val="9"/>
      <color rgb="FFFF0000"/>
      <name val="Calibri"/>
      <family val="2"/>
      <scheme val="minor"/>
    </font>
    <font>
      <sz val="11"/>
      <color rgb="FFF9F3E9"/>
      <name val="Calibri"/>
      <family val="2"/>
      <scheme val="minor"/>
    </font>
    <font>
      <b/>
      <sz val="8"/>
      <color rgb="FF000000"/>
      <name val="Times New Roman"/>
      <family val="1"/>
    </font>
    <font>
      <b/>
      <sz val="12"/>
      <color rgb="FF000000"/>
      <name val="Calibri"/>
      <family val="2"/>
      <scheme val="minor"/>
    </font>
  </fonts>
  <fills count="18">
    <fill>
      <patternFill patternType="none"/>
    </fill>
    <fill>
      <patternFill patternType="gray125"/>
    </fill>
    <fill>
      <patternFill patternType="solid">
        <fgColor rgb="FFFFFFFF"/>
        <bgColor indexed="64"/>
      </patternFill>
    </fill>
    <fill>
      <patternFill patternType="solid">
        <fgColor rgb="FFC00000"/>
        <bgColor indexed="64"/>
      </patternFill>
    </fill>
    <fill>
      <patternFill patternType="solid">
        <fgColor theme="4"/>
        <bgColor indexed="64"/>
      </patternFill>
    </fill>
    <fill>
      <patternFill patternType="solid">
        <fgColor theme="9"/>
        <bgColor indexed="64"/>
      </patternFill>
    </fill>
    <fill>
      <patternFill patternType="solid">
        <fgColor theme="0"/>
        <bgColor indexed="64"/>
      </patternFill>
    </fill>
    <fill>
      <patternFill patternType="solid">
        <fgColor theme="2"/>
        <bgColor indexed="64"/>
      </patternFill>
    </fill>
    <fill>
      <patternFill patternType="solid">
        <fgColor theme="1" tint="4.9989318521683403E-2"/>
        <bgColor indexed="64"/>
      </patternFill>
    </fill>
    <fill>
      <patternFill patternType="solid">
        <fgColor rgb="FFF9F3E9"/>
        <bgColor indexed="64"/>
      </patternFill>
    </fill>
    <fill>
      <patternFill patternType="solid">
        <fgColor rgb="FFE7CDA3"/>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rgb="FFD9D9D9"/>
        <bgColor indexed="64"/>
      </patternFill>
    </fill>
    <fill>
      <patternFill patternType="solid">
        <fgColor rgb="FFBFBFBF"/>
        <bgColor indexed="64"/>
      </patternFill>
    </fill>
    <fill>
      <patternFill patternType="solid">
        <fgColor theme="0" tint="-0.249977111117893"/>
        <bgColor indexed="64"/>
      </patternFill>
    </fill>
    <fill>
      <patternFill patternType="solid">
        <fgColor rgb="FFD5DCE4"/>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rgb="FFDEE2E6"/>
      </left>
      <right style="medium">
        <color rgb="FFDEE2E6"/>
      </right>
      <top style="medium">
        <color rgb="FFDEE2E6"/>
      </top>
      <bottom style="medium">
        <color rgb="FFDEE2E6"/>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DEE2E6"/>
      </left>
      <right/>
      <top/>
      <bottom/>
      <diagonal/>
    </border>
    <border>
      <left style="medium">
        <color rgb="FFDEE2E6"/>
      </left>
      <right style="medium">
        <color rgb="FFDEE2E6"/>
      </right>
      <top style="medium">
        <color rgb="FFDEE2E6"/>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DEE2E6"/>
      </left>
      <right style="medium">
        <color rgb="FFDEE2E6"/>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s>
  <cellStyleXfs count="3">
    <xf numFmtId="0" fontId="0" fillId="0" borderId="0"/>
    <xf numFmtId="0" fontId="2" fillId="0" borderId="0" applyNumberFormat="0" applyFill="0" applyBorder="0" applyAlignment="0" applyProtection="0"/>
    <xf numFmtId="164" fontId="69" fillId="0" borderId="0" applyFont="0" applyFill="0" applyBorder="0" applyAlignment="0" applyProtection="0"/>
  </cellStyleXfs>
  <cellXfs count="1265">
    <xf numFmtId="0" fontId="0" fillId="0" borderId="0" xfId="0"/>
    <xf numFmtId="0" fontId="0" fillId="0" borderId="0" xfId="0" applyFont="1"/>
    <xf numFmtId="0" fontId="14" fillId="0" borderId="0" xfId="0" applyFont="1" applyBorder="1" applyAlignment="1">
      <alignment vertical="top" wrapText="1"/>
    </xf>
    <xf numFmtId="0" fontId="0" fillId="0" borderId="0" xfId="0" applyFont="1" applyAlignment="1">
      <alignment vertical="top"/>
    </xf>
    <xf numFmtId="0" fontId="14" fillId="0" borderId="0" xfId="0" applyFont="1" applyAlignment="1">
      <alignment horizontal="center"/>
    </xf>
    <xf numFmtId="0" fontId="0" fillId="0" borderId="0" xfId="0" applyProtection="1">
      <protection hidden="1"/>
    </xf>
    <xf numFmtId="0" fontId="3" fillId="0" borderId="0" xfId="0" applyFont="1" applyAlignment="1" applyProtection="1">
      <alignment vertical="center"/>
      <protection locked="0"/>
    </xf>
    <xf numFmtId="0" fontId="0" fillId="0" borderId="0" xfId="0" applyFont="1" applyProtection="1">
      <protection locked="0"/>
    </xf>
    <xf numFmtId="0" fontId="0" fillId="0" borderId="0" xfId="0" applyProtection="1">
      <protection locked="0"/>
    </xf>
    <xf numFmtId="0" fontId="7" fillId="0" borderId="0" xfId="0" applyFont="1" applyBorder="1" applyAlignment="1" applyProtection="1">
      <alignment vertical="center" wrapText="1"/>
      <protection locked="0"/>
    </xf>
    <xf numFmtId="0" fontId="1" fillId="0" borderId="0" xfId="0" applyFont="1" applyAlignment="1" applyProtection="1">
      <alignment vertical="top" wrapText="1"/>
      <protection locked="0"/>
    </xf>
    <xf numFmtId="0" fontId="11" fillId="0" borderId="0" xfId="0" applyFont="1" applyBorder="1" applyAlignment="1" applyProtection="1">
      <alignment vertical="top" wrapText="1"/>
      <protection locked="0"/>
    </xf>
    <xf numFmtId="0" fontId="12" fillId="0" borderId="0" xfId="0" applyFont="1" applyBorder="1" applyAlignment="1" applyProtection="1">
      <alignment vertical="top" wrapText="1"/>
      <protection locked="0"/>
    </xf>
    <xf numFmtId="0" fontId="11" fillId="0" borderId="11" xfId="0" applyFont="1" applyBorder="1" applyAlignment="1">
      <alignment horizontal="center"/>
    </xf>
    <xf numFmtId="0" fontId="11" fillId="0" borderId="0" xfId="0" applyFont="1" applyBorder="1" applyAlignment="1">
      <alignment horizontal="center"/>
    </xf>
    <xf numFmtId="0" fontId="13" fillId="0" borderId="0" xfId="0" applyFont="1" applyBorder="1" applyAlignment="1">
      <alignment horizontal="center"/>
    </xf>
    <xf numFmtId="0" fontId="0" fillId="0" borderId="0" xfId="0" applyProtection="1"/>
    <xf numFmtId="0" fontId="0" fillId="0" borderId="0" xfId="0" applyFill="1" applyProtection="1"/>
    <xf numFmtId="0" fontId="0" fillId="0" borderId="0" xfId="0" applyFill="1" applyBorder="1" applyProtection="1"/>
    <xf numFmtId="0" fontId="0" fillId="0" borderId="0" xfId="0" applyAlignment="1" applyProtection="1">
      <alignment vertical="top"/>
      <protection hidden="1"/>
    </xf>
    <xf numFmtId="0" fontId="0" fillId="0" borderId="0" xfId="0" applyFill="1" applyProtection="1">
      <protection hidden="1"/>
    </xf>
    <xf numFmtId="0" fontId="0" fillId="0" borderId="0" xfId="0" applyFill="1"/>
    <xf numFmtId="0" fontId="0" fillId="0" borderId="0" xfId="0" applyFont="1" applyBorder="1" applyAlignment="1">
      <alignment horizontal="left"/>
    </xf>
    <xf numFmtId="17" fontId="0" fillId="0" borderId="0" xfId="0" applyNumberFormat="1" applyBorder="1" applyAlignment="1" applyProtection="1">
      <alignment horizontal="center"/>
      <protection locked="0"/>
    </xf>
    <xf numFmtId="166" fontId="0" fillId="0" borderId="0" xfId="0" applyNumberFormat="1" applyFont="1" applyFill="1" applyBorder="1" applyAlignment="1" applyProtection="1">
      <alignment horizontal="center"/>
      <protection locked="0"/>
    </xf>
    <xf numFmtId="0" fontId="0" fillId="0" borderId="0" xfId="0" applyAlignment="1" applyProtection="1">
      <alignment vertical="top" wrapText="1"/>
      <protection locked="0"/>
    </xf>
    <xf numFmtId="0" fontId="14" fillId="0" borderId="0" xfId="0" applyFont="1" applyProtection="1">
      <protection locked="0"/>
    </xf>
    <xf numFmtId="0" fontId="0" fillId="0" borderId="1" xfId="0" applyBorder="1" applyAlignment="1" applyProtection="1">
      <alignment horizontal="center" vertical="center"/>
      <protection locked="0"/>
    </xf>
    <xf numFmtId="0" fontId="0" fillId="6" borderId="1" xfId="0" applyFill="1" applyBorder="1" applyAlignment="1" applyProtection="1">
      <alignment horizontal="center" vertical="center"/>
      <protection locked="0"/>
    </xf>
    <xf numFmtId="0" fontId="14" fillId="0" borderId="0" xfId="0" applyFont="1" applyAlignment="1" applyProtection="1">
      <alignment horizontal="right"/>
    </xf>
    <xf numFmtId="0" fontId="4" fillId="0" borderId="0" xfId="0" applyFont="1" applyAlignment="1" applyProtection="1">
      <alignment wrapText="1"/>
    </xf>
    <xf numFmtId="0" fontId="14" fillId="0" borderId="0" xfId="0" applyFont="1" applyAlignment="1" applyProtection="1">
      <alignment vertical="top" wrapText="1"/>
    </xf>
    <xf numFmtId="0" fontId="0" fillId="0" borderId="0" xfId="0" applyBorder="1" applyAlignment="1" applyProtection="1">
      <alignment vertical="top" wrapText="1"/>
    </xf>
    <xf numFmtId="0" fontId="22" fillId="3" borderId="1" xfId="0" applyFont="1" applyFill="1" applyBorder="1" applyAlignment="1" applyProtection="1">
      <alignment horizontal="center" vertical="top"/>
    </xf>
    <xf numFmtId="0" fontId="22" fillId="3" borderId="1" xfId="0" applyFont="1" applyFill="1" applyBorder="1" applyProtection="1"/>
    <xf numFmtId="0" fontId="22" fillId="3" borderId="1" xfId="0" applyFont="1" applyFill="1" applyBorder="1" applyAlignment="1" applyProtection="1">
      <alignment horizontal="center"/>
    </xf>
    <xf numFmtId="0" fontId="0" fillId="0" borderId="1" xfId="0" applyBorder="1" applyAlignment="1" applyProtection="1">
      <alignment horizontal="center" vertical="center" wrapText="1"/>
    </xf>
    <xf numFmtId="0" fontId="22" fillId="4" borderId="1" xfId="0" applyFont="1" applyFill="1" applyBorder="1" applyAlignment="1" applyProtection="1">
      <alignment horizontal="center"/>
    </xf>
    <xf numFmtId="0" fontId="22" fillId="4" borderId="1" xfId="0" applyFont="1" applyFill="1" applyBorder="1" applyProtection="1"/>
    <xf numFmtId="0" fontId="22" fillId="5" borderId="1" xfId="0" applyFont="1" applyFill="1" applyBorder="1" applyAlignment="1" applyProtection="1">
      <alignment horizontal="center"/>
    </xf>
    <xf numFmtId="0" fontId="0" fillId="0" borderId="12" xfId="0" applyBorder="1" applyAlignment="1" applyProtection="1">
      <alignment horizontal="center" vertical="center" wrapText="1"/>
    </xf>
    <xf numFmtId="0" fontId="0" fillId="0" borderId="5" xfId="0" applyBorder="1" applyAlignment="1" applyProtection="1">
      <alignment vertical="top" wrapText="1"/>
    </xf>
    <xf numFmtId="0" fontId="19" fillId="0" borderId="0" xfId="0" applyFont="1" applyAlignment="1" applyProtection="1">
      <alignment horizontal="center" vertical="center"/>
    </xf>
    <xf numFmtId="0" fontId="25" fillId="0" borderId="0" xfId="0" applyFont="1" applyAlignment="1" applyProtection="1">
      <alignment vertical="top" wrapText="1"/>
    </xf>
    <xf numFmtId="0" fontId="0" fillId="0" borderId="0" xfId="0" applyFont="1" applyAlignment="1" applyProtection="1">
      <alignment vertical="top" wrapText="1"/>
    </xf>
    <xf numFmtId="0" fontId="0" fillId="0" borderId="0" xfId="0" applyAlignment="1" applyProtection="1">
      <alignment vertical="center"/>
    </xf>
    <xf numFmtId="0" fontId="10" fillId="7" borderId="1" xfId="0" applyFont="1" applyFill="1" applyBorder="1" applyAlignment="1" applyProtection="1">
      <alignment horizontal="justify" vertical="center" wrapText="1"/>
      <protection locked="0"/>
    </xf>
    <xf numFmtId="0" fontId="10" fillId="7" borderId="1" xfId="0" applyFont="1" applyFill="1" applyBorder="1" applyAlignment="1" applyProtection="1">
      <alignment horizontal="left" vertical="center" wrapText="1"/>
      <protection locked="0"/>
    </xf>
    <xf numFmtId="0" fontId="22" fillId="8" borderId="1" xfId="0" applyFont="1" applyFill="1" applyBorder="1" applyAlignment="1" applyProtection="1">
      <alignment horizontal="center" vertical="top"/>
      <protection hidden="1"/>
    </xf>
    <xf numFmtId="0" fontId="0" fillId="0" borderId="0" xfId="0" applyBorder="1" applyAlignment="1" applyProtection="1">
      <alignment vertical="center" wrapText="1"/>
    </xf>
    <xf numFmtId="0" fontId="13" fillId="0" borderId="5" xfId="0" applyFont="1" applyBorder="1" applyAlignment="1">
      <alignment horizontal="center"/>
    </xf>
    <xf numFmtId="0" fontId="13" fillId="0" borderId="5" xfId="0" applyFont="1" applyBorder="1" applyAlignment="1"/>
    <xf numFmtId="0" fontId="0" fillId="0" borderId="3" xfId="0" applyFont="1" applyBorder="1"/>
    <xf numFmtId="0" fontId="0" fillId="0" borderId="0" xfId="0" applyBorder="1" applyAlignment="1" applyProtection="1">
      <alignment vertical="center"/>
    </xf>
    <xf numFmtId="0" fontId="0" fillId="0" borderId="0" xfId="0" applyFill="1" applyAlignment="1" applyProtection="1">
      <alignment vertical="center"/>
    </xf>
    <xf numFmtId="0" fontId="19" fillId="10" borderId="2" xfId="0" applyFont="1" applyFill="1" applyBorder="1" applyAlignment="1" applyProtection="1">
      <alignment horizontal="left" vertical="center" wrapText="1"/>
    </xf>
    <xf numFmtId="0" fontId="19" fillId="10" borderId="1" xfId="0" applyFont="1" applyFill="1" applyBorder="1" applyAlignment="1" applyProtection="1">
      <alignment horizontal="left" vertical="center" wrapText="1"/>
    </xf>
    <xf numFmtId="0" fontId="0" fillId="10" borderId="1" xfId="0" applyFill="1" applyBorder="1" applyAlignment="1" applyProtection="1">
      <alignment horizontal="center" vertical="center"/>
    </xf>
    <xf numFmtId="0" fontId="0" fillId="10" borderId="1" xfId="0" applyFill="1" applyBorder="1" applyAlignment="1" applyProtection="1">
      <alignment horizontal="center"/>
    </xf>
    <xf numFmtId="165" fontId="14" fillId="0" borderId="0" xfId="0" applyNumberFormat="1" applyFont="1" applyAlignment="1" applyProtection="1">
      <alignment vertical="top" wrapText="1"/>
    </xf>
    <xf numFmtId="0" fontId="22" fillId="11" borderId="1" xfId="0" applyFont="1" applyFill="1" applyBorder="1" applyAlignment="1" applyProtection="1">
      <alignment horizontal="center"/>
    </xf>
    <xf numFmtId="0" fontId="0" fillId="11" borderId="1" xfId="0" applyFill="1" applyBorder="1" applyProtection="1"/>
    <xf numFmtId="0" fontId="35" fillId="0" borderId="0" xfId="0" applyFont="1" applyAlignment="1" applyProtection="1">
      <alignment horizontal="center" vertical="center"/>
    </xf>
    <xf numFmtId="0" fontId="37" fillId="0" borderId="0" xfId="0" applyFont="1" applyAlignment="1" applyProtection="1">
      <alignment vertical="center"/>
    </xf>
    <xf numFmtId="0" fontId="17" fillId="7" borderId="1" xfId="0" applyFont="1" applyFill="1" applyBorder="1" applyAlignment="1" applyProtection="1">
      <alignment horizontal="center" vertical="center" wrapText="1"/>
    </xf>
    <xf numFmtId="0" fontId="14" fillId="0" borderId="0" xfId="0" applyFont="1" applyProtection="1"/>
    <xf numFmtId="0" fontId="8" fillId="0" borderId="1" xfId="0" applyFont="1" applyBorder="1" applyAlignment="1" applyProtection="1">
      <alignment horizontal="center" vertical="center" wrapText="1"/>
      <protection locked="0"/>
    </xf>
    <xf numFmtId="0" fontId="35" fillId="0" borderId="0" xfId="0" applyFont="1" applyAlignment="1" applyProtection="1">
      <alignment horizontal="center" vertical="center"/>
    </xf>
    <xf numFmtId="0" fontId="0" fillId="0" borderId="1" xfId="0" applyFont="1" applyBorder="1" applyAlignment="1" applyProtection="1">
      <alignment horizontal="left" vertical="top"/>
      <protection locked="0"/>
    </xf>
    <xf numFmtId="0" fontId="19" fillId="10" borderId="2" xfId="0" applyFont="1" applyFill="1" applyBorder="1" applyAlignment="1" applyProtection="1">
      <alignment horizontal="center" vertical="center" wrapText="1"/>
    </xf>
    <xf numFmtId="0" fontId="0" fillId="0" borderId="0" xfId="0" applyAlignment="1" applyProtection="1">
      <alignment horizontal="left"/>
      <protection hidden="1"/>
    </xf>
    <xf numFmtId="165" fontId="14" fillId="0" borderId="0" xfId="0" applyNumberFormat="1" applyFont="1" applyBorder="1" applyAlignment="1">
      <alignment horizontal="right" vertical="top" wrapText="1"/>
    </xf>
    <xf numFmtId="0" fontId="16" fillId="0" borderId="0" xfId="0" applyFont="1" applyProtection="1"/>
    <xf numFmtId="0" fontId="1" fillId="0" borderId="1"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14" fontId="0" fillId="0" borderId="1" xfId="0" applyNumberFormat="1" applyBorder="1" applyAlignment="1" applyProtection="1">
      <alignment vertical="center"/>
      <protection locked="0"/>
    </xf>
    <xf numFmtId="0" fontId="0" fillId="0" borderId="1" xfId="0" applyBorder="1" applyAlignment="1" applyProtection="1">
      <alignment vertical="center"/>
      <protection locked="0"/>
    </xf>
    <xf numFmtId="0" fontId="23" fillId="0" borderId="0" xfId="0" applyFont="1" applyAlignment="1" applyProtection="1">
      <alignment vertical="center"/>
    </xf>
    <xf numFmtId="0" fontId="0" fillId="0" borderId="0" xfId="0" applyAlignment="1" applyProtection="1">
      <alignment vertical="center" wrapText="1"/>
    </xf>
    <xf numFmtId="0" fontId="0" fillId="0" borderId="0" xfId="0" applyAlignment="1" applyProtection="1">
      <alignment vertical="top" wrapText="1"/>
    </xf>
    <xf numFmtId="22" fontId="14" fillId="0" borderId="0" xfId="0" applyNumberFormat="1" applyFont="1" applyAlignment="1" applyProtection="1">
      <alignment horizontal="left" vertical="top" wrapText="1"/>
    </xf>
    <xf numFmtId="0" fontId="42" fillId="0" borderId="0" xfId="0" applyFont="1" applyAlignment="1" applyProtection="1">
      <alignment vertical="center"/>
    </xf>
    <xf numFmtId="0" fontId="16" fillId="0" borderId="0" xfId="0" applyFont="1" applyAlignment="1" applyProtection="1">
      <alignment vertical="top" wrapText="1"/>
    </xf>
    <xf numFmtId="0" fontId="0" fillId="0" borderId="0" xfId="0" applyFont="1" applyAlignment="1" applyProtection="1">
      <alignment vertical="center" wrapText="1"/>
    </xf>
    <xf numFmtId="0" fontId="1" fillId="0" borderId="0" xfId="0" applyFont="1" applyAlignment="1" applyProtection="1">
      <alignment horizontal="justify" vertical="center"/>
    </xf>
    <xf numFmtId="0" fontId="1" fillId="0" borderId="0" xfId="0" applyFont="1" applyAlignment="1" applyProtection="1">
      <alignment horizontal="left" vertical="center"/>
    </xf>
    <xf numFmtId="0" fontId="2" fillId="0" borderId="0" xfId="1" applyFill="1" applyAlignment="1" applyProtection="1">
      <alignment vertical="center" wrapText="1"/>
    </xf>
    <xf numFmtId="0" fontId="0" fillId="0" borderId="0" xfId="0" applyFont="1" applyProtection="1"/>
    <xf numFmtId="0" fontId="25" fillId="0" borderId="0" xfId="0" applyFont="1" applyAlignment="1" applyProtection="1">
      <alignment horizontal="justify" vertical="center"/>
    </xf>
    <xf numFmtId="0" fontId="22" fillId="0" borderId="0" xfId="0" applyFont="1" applyFill="1" applyBorder="1" applyAlignment="1" applyProtection="1">
      <alignment vertical="center" wrapText="1"/>
    </xf>
    <xf numFmtId="0" fontId="0" fillId="7" borderId="1" xfId="0" applyFill="1" applyBorder="1" applyAlignment="1" applyProtection="1">
      <alignment horizontal="center" vertical="center"/>
    </xf>
    <xf numFmtId="0" fontId="1" fillId="0" borderId="0" xfId="0" applyFont="1" applyProtection="1"/>
    <xf numFmtId="0" fontId="1" fillId="0" borderId="0" xfId="0" applyFont="1" applyAlignment="1" applyProtection="1"/>
    <xf numFmtId="0" fontId="0" fillId="0" borderId="1" xfId="0" applyFont="1" applyBorder="1" applyAlignment="1" applyProtection="1">
      <alignment horizontal="center" vertical="center"/>
    </xf>
    <xf numFmtId="0" fontId="0" fillId="0" borderId="0" xfId="0" applyAlignment="1" applyProtection="1">
      <alignment vertical="top"/>
    </xf>
    <xf numFmtId="0" fontId="0" fillId="0" borderId="0" xfId="0" applyAlignment="1" applyProtection="1">
      <alignment horizontal="center" vertical="top" wrapText="1"/>
    </xf>
    <xf numFmtId="0" fontId="24" fillId="0" borderId="0" xfId="0" applyFont="1" applyAlignment="1" applyProtection="1">
      <alignment horizontal="center" vertical="center" wrapText="1"/>
    </xf>
    <xf numFmtId="0" fontId="0" fillId="0" borderId="0" xfId="0" applyBorder="1" applyAlignment="1" applyProtection="1">
      <alignment horizontal="center" vertical="center" wrapText="1"/>
    </xf>
    <xf numFmtId="0" fontId="14" fillId="0" borderId="0" xfId="0" applyFont="1" applyAlignment="1" applyProtection="1">
      <alignment horizontal="right" vertical="center" wrapText="1"/>
    </xf>
    <xf numFmtId="0" fontId="0" fillId="0" borderId="0" xfId="0" applyAlignment="1" applyProtection="1"/>
    <xf numFmtId="0" fontId="0" fillId="0" borderId="0" xfId="0" applyBorder="1" applyProtection="1"/>
    <xf numFmtId="0" fontId="0" fillId="0" borderId="1" xfId="0" applyBorder="1" applyProtection="1"/>
    <xf numFmtId="0" fontId="49" fillId="0" borderId="0" xfId="0" applyFont="1" applyAlignment="1">
      <alignment vertical="center"/>
    </xf>
    <xf numFmtId="0" fontId="10" fillId="14" borderId="1" xfId="0" applyFont="1" applyFill="1" applyBorder="1" applyAlignment="1">
      <alignment horizontal="left" vertical="center" wrapText="1"/>
    </xf>
    <xf numFmtId="0" fontId="0" fillId="0" borderId="0" xfId="0" applyAlignment="1">
      <alignment wrapText="1"/>
    </xf>
    <xf numFmtId="0" fontId="0" fillId="0" borderId="1" xfId="0" applyBorder="1"/>
    <xf numFmtId="0" fontId="52" fillId="14" borderId="1" xfId="0" applyFont="1" applyFill="1" applyBorder="1" applyAlignment="1">
      <alignment horizontal="center" vertical="center" wrapText="1"/>
    </xf>
    <xf numFmtId="0" fontId="53" fillId="0" borderId="17" xfId="0" applyFont="1" applyBorder="1" applyAlignment="1">
      <alignment horizontal="center" vertical="center" wrapText="1"/>
    </xf>
    <xf numFmtId="15" fontId="54" fillId="0" borderId="18" xfId="0" applyNumberFormat="1" applyFont="1" applyBorder="1" applyAlignment="1">
      <alignment horizontal="center" vertical="center" wrapText="1"/>
    </xf>
    <xf numFmtId="0" fontId="54" fillId="0" borderId="18" xfId="0" applyFont="1" applyBorder="1" applyAlignment="1">
      <alignment horizontal="center" vertical="center" wrapText="1"/>
    </xf>
    <xf numFmtId="0" fontId="0" fillId="0" borderId="0" xfId="0" applyAlignment="1">
      <alignment horizontal="left"/>
    </xf>
    <xf numFmtId="0" fontId="0" fillId="0" borderId="0" xfId="0" applyAlignment="1"/>
    <xf numFmtId="0" fontId="52" fillId="0" borderId="0" xfId="0" applyFont="1" applyBorder="1" applyAlignment="1">
      <alignment horizontal="left" vertical="center" wrapText="1"/>
    </xf>
    <xf numFmtId="0" fontId="54" fillId="0" borderId="0" xfId="0" applyFont="1" applyBorder="1" applyAlignment="1">
      <alignment horizontal="center" vertical="center" wrapText="1"/>
    </xf>
    <xf numFmtId="0" fontId="50" fillId="14" borderId="1" xfId="0" applyFont="1" applyFill="1" applyBorder="1" applyAlignment="1">
      <alignment horizontal="center" vertical="center" wrapText="1"/>
    </xf>
    <xf numFmtId="0" fontId="13" fillId="0" borderId="1" xfId="0" applyFont="1" applyBorder="1" applyAlignment="1">
      <alignment vertical="center" wrapText="1"/>
    </xf>
    <xf numFmtId="0" fontId="58" fillId="2" borderId="6" xfId="0" applyFont="1" applyFill="1" applyBorder="1" applyAlignment="1">
      <alignment vertical="center" wrapText="1"/>
    </xf>
    <xf numFmtId="0" fontId="45" fillId="0" borderId="0" xfId="0" applyFont="1"/>
    <xf numFmtId="0" fontId="58" fillId="2" borderId="6" xfId="0" applyFont="1" applyFill="1" applyBorder="1" applyAlignment="1">
      <alignment horizontal="left" vertical="center" wrapText="1"/>
    </xf>
    <xf numFmtId="0" fontId="58" fillId="2" borderId="6" xfId="0" applyFont="1" applyFill="1" applyBorder="1" applyAlignment="1">
      <alignment horizontal="center" vertical="center" wrapText="1"/>
    </xf>
    <xf numFmtId="0" fontId="19" fillId="0" borderId="2" xfId="0" applyFont="1" applyFill="1" applyBorder="1" applyAlignment="1" applyProtection="1">
      <alignment horizontal="left" vertical="center" wrapText="1"/>
    </xf>
    <xf numFmtId="0" fontId="60" fillId="7" borderId="1" xfId="0" applyFont="1" applyFill="1" applyBorder="1" applyAlignment="1" applyProtection="1">
      <alignment horizontal="left" vertical="center" wrapText="1"/>
      <protection locked="0"/>
    </xf>
    <xf numFmtId="0" fontId="58" fillId="2" borderId="6" xfId="0" applyFont="1" applyFill="1" applyBorder="1" applyAlignment="1">
      <alignment horizontal="left" vertical="center"/>
    </xf>
    <xf numFmtId="0" fontId="61" fillId="0" borderId="21" xfId="0" applyFont="1" applyBorder="1" applyAlignment="1">
      <alignment horizontal="left" vertical="center"/>
    </xf>
    <xf numFmtId="0" fontId="61" fillId="0" borderId="0" xfId="0" applyFont="1" applyAlignment="1">
      <alignment horizontal="left" vertical="center"/>
    </xf>
    <xf numFmtId="0" fontId="62" fillId="0" borderId="0" xfId="0" applyFont="1" applyAlignment="1">
      <alignment horizontal="left" vertical="center"/>
    </xf>
    <xf numFmtId="0" fontId="0" fillId="0" borderId="1" xfId="0" applyFont="1" applyBorder="1" applyProtection="1"/>
    <xf numFmtId="0" fontId="0" fillId="0" borderId="0" xfId="0" applyAlignment="1">
      <alignment horizontal="left" vertical="center"/>
    </xf>
    <xf numFmtId="0" fontId="14" fillId="0" borderId="0" xfId="0" applyFont="1" applyAlignment="1" applyProtection="1"/>
    <xf numFmtId="165" fontId="14" fillId="0" borderId="0" xfId="0" applyNumberFormat="1" applyFont="1" applyAlignment="1" applyProtection="1"/>
    <xf numFmtId="0" fontId="19" fillId="10" borderId="1" xfId="0" applyFont="1" applyFill="1" applyBorder="1" applyAlignment="1" applyProtection="1">
      <alignment vertical="center" wrapText="1"/>
    </xf>
    <xf numFmtId="0" fontId="18" fillId="9" borderId="1" xfId="0" applyFont="1" applyFill="1" applyBorder="1" applyAlignment="1" applyProtection="1">
      <alignment vertical="top" wrapText="1"/>
    </xf>
    <xf numFmtId="0" fontId="65" fillId="0" borderId="0" xfId="0" applyFont="1" applyAlignment="1">
      <alignment horizontal="justify" vertical="center"/>
    </xf>
    <xf numFmtId="0" fontId="66" fillId="0" borderId="0" xfId="0" applyFont="1" applyAlignment="1">
      <alignment horizontal="left" vertical="center"/>
    </xf>
    <xf numFmtId="0" fontId="0" fillId="0" borderId="0" xfId="0" applyFill="1" applyBorder="1" applyAlignment="1" applyProtection="1">
      <alignment horizontal="center" vertical="top" wrapText="1"/>
    </xf>
    <xf numFmtId="0" fontId="0" fillId="0" borderId="0" xfId="0" applyFont="1" applyFill="1" applyBorder="1" applyAlignment="1" applyProtection="1">
      <alignment horizontal="center" vertical="top"/>
    </xf>
    <xf numFmtId="0" fontId="4" fillId="0" borderId="0" xfId="0" applyFont="1" applyAlignment="1" applyProtection="1">
      <alignment horizontal="center" vertical="center" wrapText="1"/>
    </xf>
    <xf numFmtId="165" fontId="14" fillId="0" borderId="0" xfId="0" applyNumberFormat="1" applyFont="1" applyAlignment="1" applyProtection="1">
      <alignment horizontal="left" vertical="center" wrapText="1"/>
    </xf>
    <xf numFmtId="0" fontId="0" fillId="0" borderId="1" xfId="0" applyFont="1" applyBorder="1" applyAlignment="1" applyProtection="1">
      <alignment horizontal="center" vertical="center"/>
      <protection locked="0"/>
    </xf>
    <xf numFmtId="0" fontId="0" fillId="0" borderId="0" xfId="0" applyAlignment="1">
      <alignment vertical="top"/>
    </xf>
    <xf numFmtId="0" fontId="0" fillId="0" borderId="0" xfId="0" applyBorder="1" applyAlignment="1">
      <alignment horizontal="left"/>
    </xf>
    <xf numFmtId="0" fontId="0" fillId="0" borderId="0" xfId="0" applyFont="1" applyAlignment="1">
      <alignment horizontal="left"/>
    </xf>
    <xf numFmtId="0" fontId="58" fillId="2" borderId="22" xfId="0" applyFont="1" applyFill="1" applyBorder="1" applyAlignment="1">
      <alignment horizontal="left" vertical="center"/>
    </xf>
    <xf numFmtId="0" fontId="62" fillId="0" borderId="0" xfId="0" applyFont="1" applyBorder="1" applyAlignment="1">
      <alignment horizontal="left" vertical="center"/>
    </xf>
    <xf numFmtId="0" fontId="0" fillId="0" borderId="0" xfId="0" applyAlignment="1">
      <alignment horizontal="left" vertical="center" wrapText="1"/>
    </xf>
    <xf numFmtId="0" fontId="44" fillId="0" borderId="0" xfId="0" applyFont="1" applyAlignment="1">
      <alignment horizontal="left" vertical="center"/>
    </xf>
    <xf numFmtId="0" fontId="0" fillId="0" borderId="0" xfId="0" applyAlignment="1">
      <alignment horizontal="left" wrapText="1"/>
    </xf>
    <xf numFmtId="0" fontId="3" fillId="0" borderId="1" xfId="0" applyFont="1" applyBorder="1" applyAlignment="1">
      <alignment horizontal="center" wrapText="1"/>
    </xf>
    <xf numFmtId="0" fontId="19" fillId="0" borderId="1" xfId="0" applyFont="1" applyFill="1" applyBorder="1" applyAlignment="1" applyProtection="1">
      <alignment horizontal="left" vertical="center" wrapText="1"/>
    </xf>
    <xf numFmtId="0" fontId="0" fillId="0" borderId="3" xfId="0" applyFill="1" applyBorder="1" applyAlignment="1" applyProtection="1">
      <alignment horizontal="center" vertical="center" wrapText="1"/>
    </xf>
    <xf numFmtId="0" fontId="71" fillId="0" borderId="1" xfId="1" applyFont="1" applyBorder="1" applyAlignment="1" applyProtection="1">
      <alignment horizontal="center" vertical="center" wrapText="1"/>
      <protection locked="0"/>
    </xf>
    <xf numFmtId="0" fontId="72" fillId="0" borderId="1" xfId="1" applyFont="1" applyBorder="1" applyAlignment="1" applyProtection="1">
      <alignment horizontal="center" vertical="center" wrapText="1"/>
      <protection locked="0"/>
    </xf>
    <xf numFmtId="0" fontId="70" fillId="0" borderId="1" xfId="0" applyFont="1" applyBorder="1" applyAlignment="1" applyProtection="1">
      <alignment horizontal="center" vertical="center" wrapText="1"/>
      <protection locked="0"/>
    </xf>
    <xf numFmtId="1" fontId="70" fillId="0" borderId="1" xfId="0" applyNumberFormat="1" applyFont="1" applyBorder="1" applyAlignment="1" applyProtection="1">
      <alignment horizontal="center" vertical="center"/>
      <protection locked="0"/>
    </xf>
    <xf numFmtId="0" fontId="19" fillId="10" borderId="2" xfId="0" applyFont="1" applyFill="1" applyBorder="1" applyAlignment="1" applyProtection="1">
      <alignment horizontal="left" vertical="top" wrapText="1"/>
    </xf>
    <xf numFmtId="0" fontId="35" fillId="0" borderId="0" xfId="0" applyFont="1" applyAlignment="1" applyProtection="1">
      <alignment horizontal="center" vertical="center"/>
    </xf>
    <xf numFmtId="0" fontId="0" fillId="0" borderId="0" xfId="0" applyFont="1" applyAlignment="1" applyProtection="1">
      <alignment horizontal="left" vertical="top" wrapText="1"/>
    </xf>
    <xf numFmtId="0" fontId="19" fillId="10" borderId="2" xfId="0" applyFont="1" applyFill="1" applyBorder="1" applyAlignment="1" applyProtection="1">
      <alignment horizontal="left" vertical="center" wrapText="1"/>
    </xf>
    <xf numFmtId="0" fontId="19" fillId="10" borderId="2" xfId="0" applyFont="1" applyFill="1" applyBorder="1" applyAlignment="1" applyProtection="1">
      <alignment horizontal="center" vertical="center" wrapText="1"/>
    </xf>
    <xf numFmtId="0" fontId="1" fillId="0" borderId="0" xfId="0" applyFont="1" applyAlignment="1" applyProtection="1">
      <alignment horizontal="left" vertical="center"/>
    </xf>
    <xf numFmtId="0" fontId="14" fillId="0" borderId="0" xfId="0" applyFont="1" applyAlignment="1" applyProtection="1">
      <alignment horizontal="right"/>
    </xf>
    <xf numFmtId="165" fontId="14" fillId="0" borderId="0" xfId="0" applyNumberFormat="1" applyFont="1" applyAlignment="1" applyProtection="1">
      <alignment horizontal="right"/>
    </xf>
    <xf numFmtId="0" fontId="18" fillId="9" borderId="2" xfId="0" applyFont="1" applyFill="1" applyBorder="1" applyAlignment="1" applyProtection="1">
      <alignment horizontal="left" vertical="top" wrapText="1"/>
    </xf>
    <xf numFmtId="0" fontId="18" fillId="9" borderId="3" xfId="0" applyFont="1" applyFill="1" applyBorder="1" applyAlignment="1" applyProtection="1">
      <alignment horizontal="left" vertical="top" wrapText="1"/>
    </xf>
    <xf numFmtId="165" fontId="14" fillId="0" borderId="0" xfId="0" applyNumberFormat="1" applyFont="1" applyAlignment="1" applyProtection="1">
      <alignment horizontal="left" vertical="center" wrapText="1"/>
    </xf>
    <xf numFmtId="0" fontId="56" fillId="0" borderId="3" xfId="0" applyNumberFormat="1" applyFont="1" applyFill="1" applyBorder="1" applyAlignment="1" applyProtection="1">
      <alignment horizontal="center" vertical="center" wrapText="1"/>
    </xf>
    <xf numFmtId="0" fontId="0" fillId="0" borderId="0" xfId="0" applyAlignment="1">
      <alignment horizont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0" xfId="0" applyFont="1" applyAlignment="1" applyProtection="1">
      <alignment horizontal="left" vertical="top" wrapText="1"/>
    </xf>
    <xf numFmtId="0" fontId="10" fillId="7" borderId="1" xfId="0" applyFont="1" applyFill="1" applyBorder="1" applyAlignment="1" applyProtection="1">
      <alignment horizontal="center" vertical="center" wrapText="1"/>
      <protection locked="0"/>
    </xf>
    <xf numFmtId="0" fontId="19" fillId="10" borderId="2" xfId="0" applyFont="1" applyFill="1" applyBorder="1" applyAlignment="1" applyProtection="1">
      <alignment horizontal="center" vertical="center" wrapText="1"/>
    </xf>
    <xf numFmtId="0" fontId="18" fillId="9" borderId="2" xfId="0" applyFont="1" applyFill="1" applyBorder="1" applyAlignment="1" applyProtection="1">
      <alignment horizontal="left" vertical="top" wrapText="1"/>
    </xf>
    <xf numFmtId="0" fontId="18" fillId="9" borderId="3" xfId="0" applyFont="1" applyFill="1" applyBorder="1" applyAlignment="1" applyProtection="1">
      <alignment horizontal="left" vertical="top" wrapText="1"/>
    </xf>
    <xf numFmtId="0" fontId="19" fillId="10" borderId="1" xfId="0" applyFont="1" applyFill="1" applyBorder="1" applyAlignment="1" applyProtection="1">
      <alignment horizontal="center" vertical="center" wrapText="1"/>
    </xf>
    <xf numFmtId="0" fontId="4" fillId="0" borderId="0" xfId="0" applyFont="1" applyBorder="1" applyAlignment="1">
      <alignment horizontal="left" vertical="center" wrapText="1"/>
    </xf>
    <xf numFmtId="0" fontId="47" fillId="0" borderId="0" xfId="0" applyFont="1" applyAlignment="1">
      <alignment horizontal="center"/>
    </xf>
    <xf numFmtId="0" fontId="51" fillId="0" borderId="1" xfId="0" applyFont="1" applyBorder="1" applyAlignment="1">
      <alignment horizontal="center" vertical="center" wrapText="1"/>
    </xf>
    <xf numFmtId="2" fontId="68" fillId="0" borderId="0" xfId="0" applyNumberFormat="1" applyFont="1" applyFill="1" applyBorder="1" applyAlignment="1">
      <alignment vertical="top" wrapText="1"/>
    </xf>
    <xf numFmtId="0" fontId="46" fillId="0" borderId="3" xfId="0" applyFont="1" applyFill="1" applyBorder="1" applyAlignment="1">
      <alignment horizontal="left" vertical="top"/>
    </xf>
    <xf numFmtId="0" fontId="19" fillId="0" borderId="3" xfId="0" applyFont="1" applyFill="1" applyBorder="1" applyAlignment="1" applyProtection="1">
      <alignment horizontal="left" vertical="center" wrapText="1"/>
    </xf>
    <xf numFmtId="0" fontId="10" fillId="14" borderId="14" xfId="0" applyFont="1" applyFill="1" applyBorder="1" applyAlignment="1">
      <alignment horizontal="left" vertical="center" wrapText="1"/>
    </xf>
    <xf numFmtId="17" fontId="68" fillId="0" borderId="14" xfId="0" applyNumberFormat="1" applyFont="1" applyFill="1" applyBorder="1" applyAlignment="1">
      <alignment horizontal="left" vertical="top" wrapText="1"/>
    </xf>
    <xf numFmtId="0" fontId="19" fillId="0" borderId="0" xfId="0" applyFont="1" applyFill="1" applyBorder="1" applyAlignment="1" applyProtection="1">
      <alignment horizontal="left" vertical="center" wrapText="1"/>
    </xf>
    <xf numFmtId="0" fontId="10" fillId="0" borderId="0" xfId="0" applyFont="1" applyFill="1" applyBorder="1" applyAlignment="1">
      <alignment horizontal="left" vertical="center" wrapText="1"/>
    </xf>
    <xf numFmtId="17" fontId="68" fillId="0" borderId="0" xfId="0" applyNumberFormat="1" applyFont="1" applyFill="1" applyBorder="1" applyAlignment="1">
      <alignment horizontal="left" vertical="top" wrapText="1"/>
    </xf>
    <xf numFmtId="0" fontId="19" fillId="0" borderId="5" xfId="0" applyFont="1" applyFill="1" applyBorder="1" applyAlignment="1" applyProtection="1">
      <alignment horizontal="left" vertical="center" wrapText="1"/>
    </xf>
    <xf numFmtId="0" fontId="10" fillId="0" borderId="5" xfId="0" applyFont="1" applyFill="1" applyBorder="1" applyAlignment="1">
      <alignment horizontal="left" vertical="center" wrapText="1"/>
    </xf>
    <xf numFmtId="17" fontId="68" fillId="0" borderId="5" xfId="0" applyNumberFormat="1" applyFont="1" applyFill="1" applyBorder="1" applyAlignment="1">
      <alignment horizontal="left" vertical="top" wrapText="1"/>
    </xf>
    <xf numFmtId="2" fontId="68" fillId="0" borderId="5" xfId="0" applyNumberFormat="1" applyFont="1" applyFill="1" applyBorder="1" applyAlignment="1">
      <alignment vertical="top" wrapText="1"/>
    </xf>
    <xf numFmtId="0" fontId="0" fillId="0" borderId="0" xfId="0" applyBorder="1"/>
    <xf numFmtId="0" fontId="0" fillId="0" borderId="0" xfId="0" applyBorder="1" applyAlignment="1">
      <alignment horizontal="center"/>
    </xf>
    <xf numFmtId="0" fontId="52" fillId="0" borderId="0" xfId="0" applyFont="1" applyBorder="1" applyAlignment="1">
      <alignment vertical="center" wrapText="1"/>
    </xf>
    <xf numFmtId="0" fontId="0" fillId="0" borderId="3" xfId="0" applyFill="1" applyBorder="1" applyAlignment="1" applyProtection="1">
      <alignment horizontal="center" vertical="center" wrapText="1"/>
    </xf>
    <xf numFmtId="0" fontId="0" fillId="0" borderId="4" xfId="0" applyFill="1" applyBorder="1" applyAlignment="1" applyProtection="1">
      <alignment horizontal="center" vertical="center" wrapText="1"/>
    </xf>
    <xf numFmtId="166" fontId="68" fillId="0" borderId="14" xfId="0" applyNumberFormat="1" applyFont="1" applyFill="1" applyBorder="1" applyAlignment="1">
      <alignment vertical="top" wrapText="1"/>
    </xf>
    <xf numFmtId="0" fontId="19" fillId="0" borderId="12" xfId="0" applyFont="1" applyFill="1" applyBorder="1" applyAlignment="1" applyProtection="1">
      <alignment horizontal="left" vertical="center" wrapText="1"/>
    </xf>
    <xf numFmtId="0" fontId="14" fillId="0" borderId="3" xfId="0" applyFont="1" applyFill="1" applyBorder="1" applyAlignment="1" applyProtection="1">
      <alignment horizontal="center" vertical="center" wrapText="1"/>
    </xf>
    <xf numFmtId="0" fontId="1" fillId="0" borderId="0" xfId="0" applyFont="1" applyAlignment="1" applyProtection="1">
      <alignment vertical="top"/>
    </xf>
    <xf numFmtId="0" fontId="4" fillId="0" borderId="0" xfId="0" applyFont="1" applyAlignment="1">
      <alignment horizontal="center"/>
    </xf>
    <xf numFmtId="0" fontId="0" fillId="0" borderId="0" xfId="0" applyFont="1" applyAlignment="1" applyProtection="1">
      <alignment vertical="top" wrapText="1"/>
      <protection locked="0"/>
    </xf>
    <xf numFmtId="0" fontId="19" fillId="0" borderId="0" xfId="0" applyFont="1" applyFill="1" applyBorder="1" applyAlignment="1" applyProtection="1">
      <alignment horizontal="left" vertical="top" wrapText="1"/>
    </xf>
    <xf numFmtId="0" fontId="19" fillId="0" borderId="0" xfId="0" applyFont="1" applyFill="1" applyBorder="1" applyAlignment="1" applyProtection="1">
      <alignment vertical="center" wrapText="1"/>
    </xf>
    <xf numFmtId="0" fontId="19" fillId="15" borderId="27" xfId="0" applyFont="1" applyFill="1" applyBorder="1" applyAlignment="1" applyProtection="1">
      <alignment horizontal="center" vertical="center" wrapText="1"/>
    </xf>
    <xf numFmtId="0" fontId="8" fillId="15" borderId="27" xfId="0" applyFont="1" applyFill="1" applyBorder="1" applyAlignment="1" applyProtection="1">
      <alignment horizontal="center" vertical="center" wrapText="1"/>
    </xf>
    <xf numFmtId="0" fontId="19" fillId="15" borderId="4" xfId="0" applyFont="1" applyFill="1" applyBorder="1" applyAlignment="1" applyProtection="1">
      <alignment horizontal="center" vertical="center" wrapText="1"/>
    </xf>
    <xf numFmtId="0" fontId="19" fillId="15" borderId="27" xfId="0" applyFont="1" applyFill="1" applyBorder="1" applyAlignment="1" applyProtection="1">
      <alignment vertical="center" wrapText="1"/>
    </xf>
    <xf numFmtId="0" fontId="0" fillId="0" borderId="15" xfId="0" applyBorder="1"/>
    <xf numFmtId="0" fontId="19" fillId="15" borderId="1" xfId="0" applyFont="1" applyFill="1" applyBorder="1" applyAlignment="1" applyProtection="1">
      <alignment horizontal="center" vertical="center" wrapText="1"/>
    </xf>
    <xf numFmtId="0" fontId="19" fillId="10" borderId="2" xfId="0" applyFont="1" applyFill="1" applyBorder="1" applyAlignment="1" applyProtection="1">
      <alignment horizontal="left" vertical="center" wrapText="1"/>
    </xf>
    <xf numFmtId="0" fontId="59" fillId="0" borderId="0" xfId="0" applyFont="1" applyAlignment="1" applyProtection="1">
      <alignment horizontal="center" vertical="center"/>
    </xf>
    <xf numFmtId="0" fontId="14" fillId="0" borderId="0" xfId="0" applyFont="1" applyAlignment="1" applyProtection="1">
      <alignment horizontal="justify" vertical="center"/>
    </xf>
    <xf numFmtId="0" fontId="58" fillId="2" borderId="6" xfId="0" applyFont="1" applyFill="1" applyBorder="1" applyAlignment="1" applyProtection="1">
      <alignment vertical="center" wrapText="1"/>
    </xf>
    <xf numFmtId="0" fontId="17" fillId="0" borderId="0" xfId="0" applyFont="1" applyAlignment="1" applyProtection="1">
      <alignment horizontal="left" vertical="center"/>
    </xf>
    <xf numFmtId="0" fontId="17" fillId="0" borderId="0" xfId="0" applyFont="1" applyAlignment="1" applyProtection="1">
      <alignment horizontal="justify" vertical="center"/>
    </xf>
    <xf numFmtId="0" fontId="12" fillId="0" borderId="0" xfId="0" applyFont="1" applyAlignment="1" applyProtection="1">
      <alignment horizontal="center" vertical="center"/>
    </xf>
    <xf numFmtId="0" fontId="14" fillId="0" borderId="0" xfId="0" applyFont="1" applyAlignment="1" applyProtection="1">
      <alignment vertical="center"/>
    </xf>
    <xf numFmtId="0" fontId="10" fillId="0" borderId="0" xfId="0" applyFont="1" applyProtection="1"/>
    <xf numFmtId="0" fontId="62" fillId="0" borderId="0" xfId="0" applyFont="1" applyAlignment="1" applyProtection="1">
      <alignment horizontal="left" vertical="center"/>
    </xf>
    <xf numFmtId="0" fontId="19" fillId="0" borderId="0" xfId="0" applyFont="1" applyAlignment="1" applyProtection="1">
      <alignment horizontal="right"/>
    </xf>
    <xf numFmtId="0" fontId="12" fillId="0" borderId="0" xfId="0" applyFont="1" applyFill="1" applyAlignment="1" applyProtection="1">
      <alignment horizontal="right"/>
    </xf>
    <xf numFmtId="0" fontId="60" fillId="7" borderId="1" xfId="0" applyFont="1" applyFill="1" applyBorder="1" applyAlignment="1" applyProtection="1">
      <alignment horizontal="left" vertical="center" wrapText="1"/>
    </xf>
    <xf numFmtId="0" fontId="46" fillId="0" borderId="0" xfId="0" applyFont="1" applyFill="1" applyBorder="1" applyAlignment="1" applyProtection="1">
      <alignment horizontal="left" vertical="center"/>
    </xf>
    <xf numFmtId="0" fontId="67" fillId="0" borderId="0" xfId="0" applyFont="1" applyAlignment="1" applyProtection="1">
      <alignment horizontal="left" vertical="center"/>
    </xf>
    <xf numFmtId="0" fontId="8" fillId="0" borderId="0" xfId="0" applyFont="1" applyFill="1" applyBorder="1" applyAlignment="1" applyProtection="1">
      <alignment horizontal="left" vertical="center"/>
    </xf>
    <xf numFmtId="14" fontId="0" fillId="0" borderId="1" xfId="0" applyNumberFormat="1" applyBorder="1" applyAlignment="1" applyProtection="1">
      <alignment horizontal="left" vertical="center"/>
    </xf>
    <xf numFmtId="0" fontId="0" fillId="0" borderId="2" xfId="0" applyBorder="1" applyAlignment="1" applyProtection="1">
      <alignment horizontal="left" vertical="center"/>
    </xf>
    <xf numFmtId="0" fontId="0" fillId="0" borderId="4" xfId="0" applyBorder="1" applyAlignment="1" applyProtection="1">
      <alignment horizontal="left" vertical="center"/>
    </xf>
    <xf numFmtId="0" fontId="63" fillId="0" borderId="0" xfId="0" applyFont="1" applyAlignment="1" applyProtection="1">
      <alignment vertical="center" wrapText="1"/>
    </xf>
    <xf numFmtId="0" fontId="64" fillId="0" borderId="0" xfId="0" applyFont="1" applyAlignment="1" applyProtection="1">
      <alignment vertical="center" wrapText="1"/>
    </xf>
    <xf numFmtId="0" fontId="44" fillId="0" borderId="0" xfId="0" applyFont="1" applyAlignment="1" applyProtection="1">
      <alignment horizontal="justify" vertical="center"/>
    </xf>
    <xf numFmtId="0" fontId="46" fillId="0" borderId="2" xfId="0" applyFont="1" applyFill="1" applyBorder="1" applyAlignment="1" applyProtection="1">
      <alignment horizontal="left" vertical="center"/>
    </xf>
    <xf numFmtId="0" fontId="46" fillId="0" borderId="3" xfId="0" applyFont="1" applyFill="1" applyBorder="1" applyAlignment="1" applyProtection="1">
      <alignment horizontal="left" vertical="center"/>
    </xf>
    <xf numFmtId="0" fontId="12" fillId="0" borderId="0" xfId="0" applyFont="1" applyAlignment="1" applyProtection="1">
      <alignment horizontal="left" vertical="center"/>
    </xf>
    <xf numFmtId="14" fontId="0" fillId="0" borderId="1" xfId="0" applyNumberFormat="1" applyBorder="1" applyAlignment="1" applyProtection="1">
      <alignment vertical="center"/>
    </xf>
    <xf numFmtId="0" fontId="0" fillId="0" borderId="1" xfId="0" applyBorder="1" applyAlignment="1" applyProtection="1">
      <alignment vertical="center" wrapText="1"/>
    </xf>
    <xf numFmtId="0" fontId="0" fillId="0" borderId="2" xfId="0" applyBorder="1" applyAlignment="1" applyProtection="1">
      <alignment vertical="center"/>
    </xf>
    <xf numFmtId="0" fontId="0" fillId="0" borderId="4" xfId="0" applyBorder="1" applyAlignment="1" applyProtection="1">
      <alignment vertical="center"/>
    </xf>
    <xf numFmtId="0" fontId="65" fillId="0" borderId="0" xfId="0" applyFont="1" applyAlignment="1" applyProtection="1">
      <alignment horizontal="justify" vertical="center"/>
    </xf>
    <xf numFmtId="0" fontId="66" fillId="0" borderId="0" xfId="0" applyFont="1" applyAlignment="1" applyProtection="1">
      <alignment horizontal="left" vertical="center"/>
    </xf>
    <xf numFmtId="0" fontId="46" fillId="14" borderId="1" xfId="0" applyFont="1" applyFill="1" applyBorder="1" applyAlignment="1" applyProtection="1">
      <alignment horizontal="center" vertical="center"/>
    </xf>
    <xf numFmtId="0" fontId="16" fillId="0" borderId="0" xfId="0" applyFont="1" applyAlignment="1">
      <alignment vertical="center" wrapText="1"/>
    </xf>
    <xf numFmtId="0" fontId="0" fillId="0" borderId="0" xfId="0" applyFill="1" applyAlignment="1" applyProtection="1">
      <alignment horizontal="right"/>
      <protection hidden="1"/>
    </xf>
    <xf numFmtId="0" fontId="1" fillId="0" borderId="0" xfId="0" applyFont="1" applyAlignment="1" applyProtection="1">
      <alignment vertical="center"/>
    </xf>
    <xf numFmtId="165" fontId="14" fillId="0" borderId="0" xfId="0" applyNumberFormat="1" applyFont="1" applyAlignment="1" applyProtection="1">
      <alignment horizontal="right"/>
    </xf>
    <xf numFmtId="0" fontId="14" fillId="0" borderId="0" xfId="0" applyFont="1" applyAlignment="1" applyProtection="1">
      <alignment horizontal="right"/>
    </xf>
    <xf numFmtId="0" fontId="1" fillId="0" borderId="0" xfId="0" applyFont="1" applyAlignment="1" applyProtection="1">
      <alignment horizontal="left" vertical="center"/>
    </xf>
    <xf numFmtId="0" fontId="0" fillId="0" borderId="2" xfId="0" applyBorder="1" applyAlignment="1" applyProtection="1">
      <alignment horizontal="center" vertical="center" wrapText="1"/>
    </xf>
    <xf numFmtId="0" fontId="0" fillId="0" borderId="4" xfId="0" applyBorder="1" applyAlignment="1" applyProtection="1">
      <alignment horizontal="center" vertical="center" wrapText="1"/>
    </xf>
    <xf numFmtId="0" fontId="0" fillId="0" borderId="3" xfId="0" applyBorder="1" applyAlignment="1" applyProtection="1">
      <alignment horizontal="center" vertical="center" wrapText="1"/>
    </xf>
    <xf numFmtId="0" fontId="0" fillId="0" borderId="3" xfId="0" applyFill="1" applyBorder="1" applyAlignment="1" applyProtection="1">
      <alignment horizontal="center" vertical="center" wrapText="1"/>
    </xf>
    <xf numFmtId="0" fontId="19" fillId="15" borderId="27" xfId="0" applyFont="1" applyFill="1" applyBorder="1" applyAlignment="1" applyProtection="1">
      <alignment horizontal="center" vertical="center" wrapText="1"/>
    </xf>
    <xf numFmtId="0" fontId="19" fillId="15" borderId="4" xfId="0" applyFont="1" applyFill="1" applyBorder="1" applyAlignment="1" applyProtection="1">
      <alignment horizontal="center" vertical="center" wrapText="1"/>
    </xf>
    <xf numFmtId="0" fontId="19" fillId="15" borderId="1" xfId="0" applyFont="1" applyFill="1" applyBorder="1" applyAlignment="1" applyProtection="1">
      <alignment horizontal="center" vertical="center" wrapText="1"/>
    </xf>
    <xf numFmtId="0" fontId="56" fillId="0" borderId="3" xfId="0" applyNumberFormat="1"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46" fillId="14" borderId="12" xfId="0" applyFont="1" applyFill="1" applyBorder="1" applyAlignment="1" applyProtection="1">
      <alignment horizontal="center" vertical="center" wrapText="1"/>
    </xf>
    <xf numFmtId="0" fontId="46" fillId="0" borderId="3" xfId="0" applyFont="1" applyFill="1" applyBorder="1" applyAlignment="1" applyProtection="1">
      <alignment vertical="center"/>
    </xf>
    <xf numFmtId="14" fontId="78" fillId="0" borderId="3" xfId="0" applyNumberFormat="1" applyFont="1" applyFill="1" applyBorder="1" applyAlignment="1" applyProtection="1">
      <alignment horizontal="center" vertical="center"/>
    </xf>
    <xf numFmtId="14" fontId="78" fillId="0" borderId="4" xfId="0" applyNumberFormat="1" applyFont="1" applyFill="1" applyBorder="1" applyAlignment="1" applyProtection="1">
      <alignment horizontal="center" vertical="center"/>
    </xf>
    <xf numFmtId="0" fontId="74" fillId="0" borderId="0" xfId="0" applyFont="1" applyFill="1" applyBorder="1" applyAlignment="1" applyProtection="1">
      <alignment horizontal="center" vertical="center" wrapText="1"/>
    </xf>
    <xf numFmtId="0" fontId="46" fillId="0" borderId="3" xfId="0" applyFont="1" applyFill="1" applyBorder="1" applyAlignment="1" applyProtection="1">
      <alignment horizontal="left" vertical="top"/>
    </xf>
    <xf numFmtId="0" fontId="10" fillId="7" borderId="1" xfId="0" applyFont="1" applyFill="1" applyBorder="1" applyAlignment="1" applyProtection="1">
      <alignment horizontal="left" vertical="center" wrapText="1"/>
    </xf>
    <xf numFmtId="0" fontId="10" fillId="7" borderId="1" xfId="0" applyFont="1" applyFill="1" applyBorder="1" applyAlignment="1" applyProtection="1">
      <alignment horizontal="center" vertical="center" wrapText="1"/>
    </xf>
    <xf numFmtId="0" fontId="11" fillId="0" borderId="1" xfId="0" applyFont="1" applyBorder="1" applyAlignment="1" applyProtection="1">
      <alignment horizontal="center" vertical="center" wrapText="1"/>
    </xf>
    <xf numFmtId="1" fontId="70" fillId="0" borderId="1" xfId="0" applyNumberFormat="1" applyFont="1" applyBorder="1" applyAlignment="1" applyProtection="1">
      <alignment horizontal="center" vertical="center"/>
    </xf>
    <xf numFmtId="0" fontId="71" fillId="0" borderId="1" xfId="1" applyFont="1" applyBorder="1" applyAlignment="1" applyProtection="1">
      <alignment horizontal="center" vertical="center" wrapText="1"/>
    </xf>
    <xf numFmtId="49" fontId="70" fillId="0" borderId="1" xfId="0" applyNumberFormat="1" applyFont="1" applyBorder="1" applyAlignment="1" applyProtection="1">
      <alignment horizontal="center" vertical="center"/>
    </xf>
    <xf numFmtId="0" fontId="74" fillId="0" borderId="0" xfId="0" applyFont="1" applyFill="1" applyBorder="1" applyAlignment="1" applyProtection="1">
      <alignment horizontal="left" vertical="center" wrapText="1"/>
    </xf>
    <xf numFmtId="0" fontId="0" fillId="0" borderId="0" xfId="0" applyFill="1" applyBorder="1" applyAlignment="1" applyProtection="1">
      <alignment horizontal="center"/>
    </xf>
    <xf numFmtId="0" fontId="10" fillId="0" borderId="5" xfId="0" applyFont="1" applyFill="1" applyBorder="1" applyAlignment="1" applyProtection="1">
      <alignment horizontal="left" vertical="center" wrapText="1"/>
    </xf>
    <xf numFmtId="17" fontId="68" fillId="0" borderId="5" xfId="0" applyNumberFormat="1" applyFont="1" applyFill="1" applyBorder="1" applyAlignment="1" applyProtection="1">
      <alignment horizontal="left" vertical="top" wrapText="1"/>
    </xf>
    <xf numFmtId="2" fontId="68" fillId="0" borderId="5" xfId="0" applyNumberFormat="1" applyFont="1" applyFill="1" applyBorder="1" applyAlignment="1" applyProtection="1">
      <alignment vertical="top" wrapText="1"/>
    </xf>
    <xf numFmtId="0" fontId="1" fillId="0" borderId="1" xfId="0" applyFont="1" applyBorder="1" applyAlignment="1" applyProtection="1">
      <alignment horizontal="center" vertical="center" wrapText="1"/>
    </xf>
    <xf numFmtId="9" fontId="0" fillId="0" borderId="1" xfId="0" applyNumberFormat="1" applyBorder="1" applyAlignment="1" applyProtection="1">
      <alignment horizontal="center" vertical="top"/>
    </xf>
    <xf numFmtId="0" fontId="11" fillId="0" borderId="12"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49" fontId="1" fillId="0" borderId="3"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wrapText="1"/>
    </xf>
    <xf numFmtId="0" fontId="0" fillId="0" borderId="15" xfId="0" applyBorder="1" applyProtection="1"/>
    <xf numFmtId="0" fontId="0" fillId="0" borderId="12" xfId="0" applyBorder="1" applyProtection="1"/>
    <xf numFmtId="0" fontId="0" fillId="0" borderId="3" xfId="0" applyFill="1" applyBorder="1" applyProtection="1"/>
    <xf numFmtId="0" fontId="0" fillId="0" borderId="3" xfId="0" applyFill="1" applyBorder="1" applyAlignment="1" applyProtection="1">
      <alignment horizontal="center"/>
    </xf>
    <xf numFmtId="0" fontId="46" fillId="0" borderId="0" xfId="0" applyFont="1" applyFill="1" applyBorder="1" applyAlignment="1" applyProtection="1">
      <alignment horizontal="center" vertical="center"/>
    </xf>
    <xf numFmtId="0" fontId="0" fillId="0" borderId="0" xfId="0" applyFill="1" applyBorder="1" applyAlignment="1" applyProtection="1">
      <alignment horizontal="left" vertical="top"/>
    </xf>
    <xf numFmtId="0" fontId="46" fillId="0" borderId="2" xfId="0" applyFont="1" applyFill="1" applyBorder="1" applyAlignment="1" applyProtection="1">
      <alignment horizontal="center" vertical="center"/>
    </xf>
    <xf numFmtId="0" fontId="46" fillId="0" borderId="3" xfId="0" applyFont="1" applyFill="1" applyBorder="1" applyAlignment="1" applyProtection="1">
      <alignment horizontal="center" vertical="center"/>
    </xf>
    <xf numFmtId="0" fontId="0" fillId="0" borderId="3" xfId="0" applyFill="1" applyBorder="1" applyAlignment="1" applyProtection="1">
      <alignment horizontal="center" vertical="top"/>
    </xf>
    <xf numFmtId="0" fontId="79" fillId="7" borderId="1" xfId="0" applyFont="1" applyFill="1" applyBorder="1" applyAlignment="1" applyProtection="1">
      <alignment horizontal="center" vertical="center" wrapText="1"/>
    </xf>
    <xf numFmtId="0" fontId="12" fillId="0" borderId="1" xfId="0" applyFont="1" applyBorder="1" applyAlignment="1" applyProtection="1">
      <alignment vertical="center" wrapText="1"/>
    </xf>
    <xf numFmtId="0" fontId="70" fillId="0" borderId="2" xfId="0" applyFont="1" applyBorder="1" applyAlignment="1" applyProtection="1">
      <alignment vertical="center" wrapText="1"/>
    </xf>
    <xf numFmtId="0" fontId="70" fillId="0" borderId="4" xfId="0" applyFont="1" applyBorder="1" applyAlignment="1" applyProtection="1">
      <alignment vertical="center" wrapText="1"/>
    </xf>
    <xf numFmtId="0" fontId="70" fillId="0" borderId="2" xfId="0" applyFont="1" applyBorder="1" applyAlignment="1" applyProtection="1">
      <alignment horizontal="center" vertical="center" wrapText="1"/>
    </xf>
    <xf numFmtId="0" fontId="70" fillId="0" borderId="4"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2" fillId="0" borderId="3" xfId="0" applyFont="1" applyBorder="1" applyAlignment="1" applyProtection="1">
      <alignment vertical="center" wrapText="1"/>
    </xf>
    <xf numFmtId="1" fontId="70" fillId="0" borderId="3" xfId="0" applyNumberFormat="1" applyFont="1" applyBorder="1" applyAlignment="1" applyProtection="1">
      <alignment horizontal="center" vertical="center"/>
    </xf>
    <xf numFmtId="0" fontId="70" fillId="0" borderId="3" xfId="0" applyFont="1" applyBorder="1" applyAlignment="1" applyProtection="1">
      <alignment horizontal="center" vertical="center" wrapText="1"/>
    </xf>
    <xf numFmtId="0" fontId="71" fillId="0" borderId="3" xfId="1" applyFont="1" applyBorder="1" applyAlignment="1" applyProtection="1">
      <alignment horizontal="center" vertical="center" wrapText="1"/>
    </xf>
    <xf numFmtId="49" fontId="70" fillId="0" borderId="3" xfId="0" applyNumberFormat="1" applyFont="1" applyBorder="1" applyAlignment="1" applyProtection="1">
      <alignment horizontal="center" vertical="center"/>
    </xf>
    <xf numFmtId="0" fontId="11" fillId="0" borderId="0"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1" fontId="70" fillId="0" borderId="0" xfId="0" applyNumberFormat="1" applyFont="1" applyBorder="1" applyAlignment="1" applyProtection="1">
      <alignment horizontal="center" vertical="center"/>
    </xf>
    <xf numFmtId="0" fontId="70" fillId="0" borderId="0" xfId="0" applyFont="1" applyBorder="1" applyAlignment="1" applyProtection="1">
      <alignment horizontal="center" vertical="center" wrapText="1"/>
    </xf>
    <xf numFmtId="0" fontId="71" fillId="0" borderId="0" xfId="1" applyFont="1" applyBorder="1" applyAlignment="1" applyProtection="1">
      <alignment horizontal="center" vertical="center" wrapText="1"/>
    </xf>
    <xf numFmtId="49" fontId="70" fillId="0" borderId="0" xfId="0" applyNumberFormat="1" applyFont="1" applyBorder="1" applyAlignment="1" applyProtection="1">
      <alignment horizontal="center" vertical="center"/>
    </xf>
    <xf numFmtId="0" fontId="46" fillId="7" borderId="1" xfId="0" applyFont="1" applyFill="1" applyBorder="1" applyAlignment="1" applyProtection="1">
      <alignment horizontal="center" vertical="center" wrapText="1"/>
    </xf>
    <xf numFmtId="0" fontId="46" fillId="0" borderId="1" xfId="0" applyFont="1" applyFill="1" applyBorder="1" applyAlignment="1" applyProtection="1">
      <alignment horizontal="left" vertical="center" wrapText="1"/>
    </xf>
    <xf numFmtId="0" fontId="0" fillId="0" borderId="2" xfId="0" applyBorder="1" applyAlignment="1" applyProtection="1">
      <alignment horizontal="left" vertical="top"/>
    </xf>
    <xf numFmtId="0" fontId="0" fillId="0" borderId="3" xfId="0" applyBorder="1" applyAlignment="1" applyProtection="1">
      <alignment horizontal="left" vertical="top"/>
    </xf>
    <xf numFmtId="9" fontId="0" fillId="0" borderId="3" xfId="0" applyNumberFormat="1" applyBorder="1" applyAlignment="1" applyProtection="1">
      <alignment horizontal="center" vertical="top"/>
    </xf>
    <xf numFmtId="1" fontId="0" fillId="7" borderId="1" xfId="0" applyNumberFormat="1" applyFill="1" applyBorder="1" applyAlignment="1" applyProtection="1">
      <alignment horizontal="center" vertical="center"/>
    </xf>
    <xf numFmtId="1" fontId="0" fillId="0" borderId="1" xfId="0" applyNumberFormat="1" applyFill="1" applyBorder="1" applyAlignment="1" applyProtection="1">
      <alignment horizontal="center" vertical="center"/>
    </xf>
    <xf numFmtId="0" fontId="0" fillId="0" borderId="2" xfId="0" applyFont="1" applyFill="1" applyBorder="1" applyAlignment="1" applyProtection="1">
      <alignment horizontal="center" vertical="top"/>
    </xf>
    <xf numFmtId="0" fontId="0" fillId="0" borderId="3" xfId="0" applyFont="1" applyFill="1" applyBorder="1" applyAlignment="1" applyProtection="1">
      <alignment horizontal="center" vertical="top"/>
    </xf>
    <xf numFmtId="1" fontId="0" fillId="0" borderId="3" xfId="0" applyNumberFormat="1" applyFill="1" applyBorder="1" applyAlignment="1" applyProtection="1">
      <alignment horizontal="center" vertical="center" wrapText="1"/>
    </xf>
    <xf numFmtId="1" fontId="0" fillId="0" borderId="3" xfId="0" applyNumberFormat="1" applyFill="1" applyBorder="1" applyAlignment="1" applyProtection="1">
      <alignment horizontal="center" vertical="center"/>
    </xf>
    <xf numFmtId="2" fontId="10" fillId="0" borderId="1" xfId="0" applyNumberFormat="1" applyFont="1" applyFill="1" applyBorder="1" applyAlignment="1" applyProtection="1">
      <alignment horizontal="center" vertical="center" wrapText="1"/>
    </xf>
    <xf numFmtId="0" fontId="46" fillId="0" borderId="0" xfId="0" applyFont="1" applyFill="1" applyBorder="1" applyAlignment="1" applyProtection="1">
      <alignment vertical="top"/>
    </xf>
    <xf numFmtId="0" fontId="46" fillId="0" borderId="0" xfId="0" applyFont="1" applyFill="1" applyBorder="1" applyAlignment="1" applyProtection="1">
      <alignment horizontal="center" vertical="top"/>
    </xf>
    <xf numFmtId="14" fontId="46" fillId="0" borderId="1" xfId="0" applyNumberFormat="1" applyFont="1" applyFill="1" applyBorder="1" applyAlignment="1" applyProtection="1">
      <alignment horizontal="center" vertical="center"/>
    </xf>
    <xf numFmtId="0" fontId="46" fillId="0" borderId="1" xfId="0" applyFont="1" applyFill="1" applyBorder="1" applyAlignment="1" applyProtection="1">
      <alignment horizontal="center" vertical="center"/>
    </xf>
    <xf numFmtId="0" fontId="46" fillId="7" borderId="1" xfId="0" applyFont="1" applyFill="1" applyBorder="1" applyAlignment="1" applyProtection="1">
      <alignment horizontal="center" vertical="center"/>
    </xf>
    <xf numFmtId="0" fontId="46" fillId="0" borderId="1" xfId="0" applyFont="1" applyFill="1" applyBorder="1" applyAlignment="1" applyProtection="1">
      <alignment vertical="center"/>
    </xf>
    <xf numFmtId="0" fontId="0" fillId="0" borderId="0" xfId="0" applyBorder="1" applyAlignment="1" applyProtection="1">
      <alignment horizontal="left" vertical="top"/>
    </xf>
    <xf numFmtId="0" fontId="68" fillId="0" borderId="0" xfId="0" applyFont="1" applyAlignment="1" applyProtection="1">
      <alignment horizontal="left" vertical="center"/>
    </xf>
    <xf numFmtId="0" fontId="81" fillId="0" borderId="0" xfId="0" applyFont="1" applyAlignment="1" applyProtection="1">
      <alignment horizontal="left" vertical="center"/>
    </xf>
    <xf numFmtId="0" fontId="46" fillId="0" borderId="12" xfId="0" applyFont="1" applyFill="1" applyBorder="1" applyAlignment="1" applyProtection="1">
      <alignment horizontal="left" vertical="center" wrapText="1"/>
    </xf>
    <xf numFmtId="49" fontId="70" fillId="0" borderId="12" xfId="0" applyNumberFormat="1" applyFont="1" applyBorder="1" applyAlignment="1" applyProtection="1">
      <alignment horizontal="center" vertical="center"/>
    </xf>
    <xf numFmtId="0" fontId="0" fillId="0" borderId="5" xfId="0" applyBorder="1" applyProtection="1"/>
    <xf numFmtId="9" fontId="0" fillId="0" borderId="0" xfId="0" applyNumberFormat="1" applyBorder="1" applyAlignment="1" applyProtection="1">
      <alignment horizontal="center" vertical="top"/>
    </xf>
    <xf numFmtId="1" fontId="0" fillId="0" borderId="0" xfId="0" applyNumberFormat="1" applyFill="1" applyBorder="1" applyAlignment="1" applyProtection="1">
      <alignment horizontal="center" vertical="center" wrapText="1"/>
    </xf>
    <xf numFmtId="1" fontId="0" fillId="0" borderId="0" xfId="0" applyNumberFormat="1" applyFill="1" applyBorder="1" applyAlignment="1" applyProtection="1">
      <alignment horizontal="center" vertical="center"/>
    </xf>
    <xf numFmtId="0" fontId="0" fillId="0" borderId="10" xfId="0" applyBorder="1" applyAlignment="1" applyProtection="1">
      <alignment horizontal="left" vertical="top"/>
    </xf>
    <xf numFmtId="0" fontId="35" fillId="0" borderId="0" xfId="0" applyFont="1" applyAlignment="1" applyProtection="1">
      <alignment horizontal="center" vertical="center"/>
    </xf>
    <xf numFmtId="0" fontId="0" fillId="0" borderId="0" xfId="0" applyFill="1" applyBorder="1" applyAlignment="1" applyProtection="1">
      <alignment horizontal="center"/>
    </xf>
    <xf numFmtId="0" fontId="31" fillId="0" borderId="0" xfId="1" applyFont="1" applyFill="1" applyAlignment="1" applyProtection="1">
      <alignment vertical="center" wrapText="1"/>
      <protection locked="0"/>
    </xf>
    <xf numFmtId="0" fontId="2" fillId="12" borderId="17" xfId="1" applyFill="1" applyBorder="1" applyAlignment="1" applyProtection="1">
      <alignment horizontal="center" vertical="center"/>
    </xf>
    <xf numFmtId="0" fontId="41" fillId="0" borderId="17" xfId="1" applyNumberFormat="1" applyFont="1" applyFill="1" applyBorder="1" applyAlignment="1" applyProtection="1">
      <alignment horizontal="center" vertical="center" wrapText="1"/>
      <protection locked="0"/>
    </xf>
    <xf numFmtId="0" fontId="34" fillId="0" borderId="0" xfId="0" applyFont="1" applyProtection="1"/>
    <xf numFmtId="0" fontId="0" fillId="0" borderId="0" xfId="0" applyAlignment="1" applyProtection="1">
      <alignment wrapText="1"/>
    </xf>
    <xf numFmtId="0" fontId="0" fillId="0" borderId="1" xfId="0" applyBorder="1" applyAlignment="1" applyProtection="1">
      <alignment horizontal="center" vertical="center" wrapText="1"/>
    </xf>
    <xf numFmtId="0" fontId="19" fillId="10" borderId="2" xfId="0" applyFont="1" applyFill="1" applyBorder="1" applyAlignment="1" applyProtection="1">
      <alignment horizontal="center" vertical="center" wrapText="1"/>
    </xf>
    <xf numFmtId="0" fontId="19" fillId="10" borderId="2" xfId="0" applyFont="1" applyFill="1" applyBorder="1" applyAlignment="1" applyProtection="1">
      <alignment vertical="center" wrapText="1"/>
    </xf>
    <xf numFmtId="0" fontId="0" fillId="0" borderId="1" xfId="0" applyBorder="1" applyAlignment="1" applyProtection="1">
      <alignment horizontal="center" vertical="center"/>
    </xf>
    <xf numFmtId="0" fontId="0" fillId="0" borderId="0" xfId="0" applyBorder="1" applyAlignment="1" applyProtection="1"/>
    <xf numFmtId="0" fontId="0" fillId="0" borderId="1" xfId="0" applyFont="1" applyBorder="1" applyAlignment="1" applyProtection="1"/>
    <xf numFmtId="1" fontId="0" fillId="0" borderId="1" xfId="0" applyNumberFormat="1" applyBorder="1" applyAlignment="1" applyProtection="1">
      <alignment horizontal="center" vertical="center"/>
    </xf>
    <xf numFmtId="0" fontId="0" fillId="0" borderId="0" xfId="0" applyFont="1" applyAlignment="1" applyProtection="1">
      <alignment horizontal="left" vertical="top" wrapText="1"/>
    </xf>
    <xf numFmtId="0" fontId="0" fillId="0" borderId="0" xfId="0" applyAlignment="1" applyProtection="1">
      <alignment horizontal="left" vertical="top" wrapText="1"/>
    </xf>
    <xf numFmtId="0" fontId="19" fillId="10" borderId="2" xfId="0" applyFont="1" applyFill="1" applyBorder="1" applyAlignment="1" applyProtection="1">
      <alignment horizontal="center" vertical="center" wrapText="1"/>
    </xf>
    <xf numFmtId="0" fontId="1" fillId="0" borderId="0" xfId="0" applyFont="1" applyAlignment="1" applyProtection="1">
      <alignment horizontal="left" vertical="center"/>
    </xf>
    <xf numFmtId="0" fontId="0" fillId="0" borderId="0" xfId="0" applyBorder="1" applyAlignment="1" applyProtection="1">
      <alignment horizontal="left" vertical="top" wrapText="1"/>
    </xf>
    <xf numFmtId="0" fontId="0" fillId="0" borderId="1" xfId="0" applyBorder="1" applyAlignment="1" applyProtection="1">
      <alignment vertical="center"/>
    </xf>
    <xf numFmtId="0" fontId="1" fillId="0" borderId="0" xfId="0" applyFont="1" applyAlignment="1" applyProtection="1">
      <alignment horizontal="center"/>
    </xf>
    <xf numFmtId="0" fontId="0" fillId="0" borderId="3" xfId="0" applyFill="1" applyBorder="1" applyAlignment="1" applyProtection="1">
      <alignment horizontal="center" vertical="center" wrapText="1"/>
    </xf>
    <xf numFmtId="0" fontId="0" fillId="0" borderId="4" xfId="0" applyFill="1" applyBorder="1" applyAlignment="1" applyProtection="1">
      <alignment horizontal="center" vertical="center" wrapText="1"/>
    </xf>
    <xf numFmtId="0" fontId="14" fillId="0" borderId="0" xfId="0" applyFont="1" applyFill="1" applyBorder="1" applyAlignment="1" applyProtection="1">
      <alignment horizontal="center" vertical="center" wrapText="1"/>
    </xf>
    <xf numFmtId="0" fontId="56" fillId="0" borderId="0" xfId="0" applyNumberFormat="1" applyFont="1" applyFill="1" applyBorder="1" applyAlignment="1" applyProtection="1">
      <alignment horizontal="center" vertical="center" wrapText="1"/>
    </xf>
    <xf numFmtId="17" fontId="68" fillId="0" borderId="1" xfId="0" applyNumberFormat="1" applyFont="1" applyFill="1" applyBorder="1" applyAlignment="1">
      <alignment horizontal="left" vertical="top" wrapText="1"/>
    </xf>
    <xf numFmtId="1" fontId="68" fillId="0" borderId="1" xfId="0" applyNumberFormat="1" applyFont="1" applyFill="1" applyBorder="1" applyAlignment="1">
      <alignment vertical="top" wrapText="1"/>
    </xf>
    <xf numFmtId="0" fontId="52" fillId="14" borderId="1" xfId="0" applyFont="1" applyFill="1" applyBorder="1" applyAlignment="1" applyProtection="1">
      <alignment horizontal="center" vertical="center" wrapText="1"/>
    </xf>
    <xf numFmtId="0" fontId="56" fillId="0" borderId="1" xfId="0" applyFont="1" applyBorder="1" applyAlignment="1" applyProtection="1">
      <alignment vertical="center" wrapText="1"/>
    </xf>
    <xf numFmtId="0" fontId="90" fillId="0" borderId="1" xfId="0" applyFont="1" applyBorder="1" applyAlignment="1" applyProtection="1">
      <alignment vertical="center" wrapText="1"/>
    </xf>
    <xf numFmtId="0" fontId="56" fillId="0" borderId="1" xfId="0" applyFont="1" applyBorder="1" applyAlignment="1" applyProtection="1">
      <alignment horizontal="center" vertical="center" wrapText="1"/>
    </xf>
    <xf numFmtId="0" fontId="52" fillId="0" borderId="2" xfId="0" applyFont="1" applyBorder="1" applyAlignment="1" applyProtection="1">
      <alignment horizontal="center" vertical="center" wrapText="1"/>
    </xf>
    <xf numFmtId="0" fontId="52" fillId="0" borderId="3" xfId="0" applyFont="1" applyBorder="1" applyAlignment="1" applyProtection="1">
      <alignment horizontal="center" vertical="center" wrapText="1"/>
    </xf>
    <xf numFmtId="0" fontId="52" fillId="0" borderId="4" xfId="0" applyFont="1" applyBorder="1" applyAlignment="1" applyProtection="1">
      <alignment horizontal="center" vertical="center" wrapText="1"/>
    </xf>
    <xf numFmtId="0" fontId="67" fillId="0" borderId="0" xfId="0" applyFont="1" applyAlignment="1" applyProtection="1">
      <alignment horizontal="left" vertical="top" wrapText="1"/>
    </xf>
    <xf numFmtId="0" fontId="0" fillId="0" borderId="15" xfId="0" applyBorder="1" applyAlignment="1" applyProtection="1">
      <alignment horizontal="left" vertical="top"/>
    </xf>
    <xf numFmtId="0" fontId="94" fillId="10" borderId="1" xfId="0" applyFont="1" applyFill="1" applyBorder="1" applyAlignment="1" applyProtection="1">
      <alignment horizontal="center" vertical="center" wrapText="1"/>
    </xf>
    <xf numFmtId="0" fontId="93" fillId="0" borderId="1" xfId="0" applyFont="1" applyFill="1" applyBorder="1" applyAlignment="1" applyProtection="1">
      <alignment horizontal="center" vertical="center" wrapText="1"/>
    </xf>
    <xf numFmtId="0" fontId="94" fillId="10" borderId="1" xfId="0" applyFont="1" applyFill="1" applyBorder="1" applyAlignment="1" applyProtection="1">
      <alignment horizontal="center" vertical="top" wrapText="1"/>
    </xf>
    <xf numFmtId="0" fontId="4" fillId="0" borderId="0" xfId="0" applyFont="1" applyAlignment="1" applyProtection="1">
      <alignment horizontal="left"/>
    </xf>
    <xf numFmtId="0" fontId="0" fillId="0" borderId="0" xfId="0" applyAlignment="1" applyProtection="1">
      <alignment horizontal="left" vertical="top" wrapText="1"/>
    </xf>
    <xf numFmtId="0" fontId="0" fillId="0" borderId="1" xfId="0" applyFont="1" applyBorder="1" applyAlignment="1" applyProtection="1">
      <alignment horizontal="center" vertical="center"/>
      <protection locked="0"/>
    </xf>
    <xf numFmtId="0" fontId="19" fillId="10" borderId="2" xfId="0" applyFont="1" applyFill="1" applyBorder="1" applyAlignment="1" applyProtection="1">
      <alignment horizontal="center" vertical="center" wrapText="1"/>
    </xf>
    <xf numFmtId="0" fontId="0" fillId="0" borderId="1" xfId="0" applyBorder="1" applyAlignment="1" applyProtection="1">
      <alignment horizontal="center" vertical="center"/>
    </xf>
    <xf numFmtId="0" fontId="0" fillId="0" borderId="1" xfId="0" applyFont="1" applyBorder="1" applyAlignment="1" applyProtection="1">
      <alignment horizontal="center" vertical="center"/>
    </xf>
    <xf numFmtId="0" fontId="19" fillId="10" borderId="1" xfId="0" applyFont="1" applyFill="1" applyBorder="1" applyAlignment="1" applyProtection="1">
      <alignment horizontal="center" vertical="center" wrapText="1"/>
    </xf>
    <xf numFmtId="0" fontId="19" fillId="15" borderId="2" xfId="0" applyFont="1" applyFill="1" applyBorder="1" applyAlignment="1" applyProtection="1">
      <alignment horizontal="center" vertical="center" wrapText="1"/>
    </xf>
    <xf numFmtId="0" fontId="0" fillId="0" borderId="3" xfId="0" applyFill="1" applyBorder="1" applyAlignment="1" applyProtection="1">
      <alignment horizontal="center" vertical="center" wrapText="1"/>
    </xf>
    <xf numFmtId="0" fontId="0" fillId="0" borderId="4" xfId="0" applyFill="1" applyBorder="1" applyAlignment="1" applyProtection="1">
      <alignment horizontal="center" vertical="center" wrapText="1"/>
    </xf>
    <xf numFmtId="14" fontId="68" fillId="0" borderId="3" xfId="0" applyNumberFormat="1" applyFont="1" applyFill="1" applyBorder="1" applyAlignment="1">
      <alignment horizontal="center" vertical="center" wrapText="1"/>
    </xf>
    <xf numFmtId="1" fontId="68" fillId="0" borderId="3" xfId="0" applyNumberFormat="1" applyFont="1" applyFill="1" applyBorder="1" applyAlignment="1">
      <alignment horizontal="center" vertical="center" wrapText="1"/>
    </xf>
    <xf numFmtId="0" fontId="94" fillId="0" borderId="3" xfId="0" applyFont="1" applyFill="1" applyBorder="1" applyAlignment="1" applyProtection="1">
      <alignment horizontal="left" vertical="center" wrapText="1"/>
    </xf>
    <xf numFmtId="0" fontId="68" fillId="0" borderId="3" xfId="0" applyFont="1" applyFill="1" applyBorder="1" applyAlignment="1">
      <alignment horizontal="left" vertical="center" wrapText="1"/>
    </xf>
    <xf numFmtId="0" fontId="10" fillId="14" borderId="12" xfId="0" applyFont="1" applyFill="1" applyBorder="1" applyAlignment="1">
      <alignment horizontal="left" vertical="center" wrapText="1"/>
    </xf>
    <xf numFmtId="14" fontId="68" fillId="0" borderId="12" xfId="0" applyNumberFormat="1" applyFont="1" applyFill="1" applyBorder="1" applyAlignment="1">
      <alignment horizontal="center" vertical="center" wrapText="1"/>
    </xf>
    <xf numFmtId="0" fontId="0" fillId="0" borderId="1" xfId="0" applyBorder="1" applyAlignment="1" applyProtection="1">
      <alignment horizontal="right" vertical="center" wrapText="1"/>
    </xf>
    <xf numFmtId="14" fontId="0" fillId="0" borderId="1" xfId="0" applyNumberFormat="1" applyBorder="1" applyAlignment="1" applyProtection="1">
      <alignment horizontal="center" vertical="center"/>
      <protection locked="0"/>
    </xf>
    <xf numFmtId="2" fontId="0" fillId="0" borderId="1" xfId="0" applyNumberFormat="1" applyBorder="1" applyAlignment="1" applyProtection="1">
      <alignment vertical="center" wrapText="1"/>
      <protection locked="0"/>
    </xf>
    <xf numFmtId="14" fontId="0" fillId="0" borderId="15" xfId="0" applyNumberFormat="1" applyBorder="1" applyAlignment="1" applyProtection="1">
      <alignment horizontal="left" vertical="top"/>
    </xf>
    <xf numFmtId="14" fontId="0" fillId="0" borderId="1" xfId="0" applyNumberFormat="1" applyBorder="1" applyProtection="1"/>
    <xf numFmtId="14" fontId="0" fillId="0" borderId="1" xfId="0" applyNumberFormat="1" applyBorder="1" applyAlignment="1" applyProtection="1">
      <alignment vertical="top" wrapText="1"/>
    </xf>
    <xf numFmtId="14" fontId="0" fillId="0" borderId="1" xfId="0" applyNumberFormat="1" applyBorder="1" applyAlignment="1" applyProtection="1">
      <alignment horizontal="left" vertical="top"/>
    </xf>
    <xf numFmtId="14" fontId="56" fillId="0" borderId="1" xfId="0" applyNumberFormat="1" applyFont="1" applyBorder="1" applyAlignment="1" applyProtection="1">
      <alignment vertical="center" wrapText="1"/>
    </xf>
    <xf numFmtId="14" fontId="56" fillId="0" borderId="1" xfId="0" applyNumberFormat="1" applyFont="1" applyBorder="1" applyAlignment="1" applyProtection="1">
      <alignment horizontal="center" vertical="center" wrapText="1"/>
    </xf>
    <xf numFmtId="0" fontId="52" fillId="15" borderId="1" xfId="0" applyFont="1" applyFill="1" applyBorder="1" applyAlignment="1" applyProtection="1">
      <alignment horizontal="center" vertical="center" wrapText="1"/>
    </xf>
    <xf numFmtId="0" fontId="19" fillId="15" borderId="1" xfId="0" applyFont="1" applyFill="1" applyBorder="1" applyAlignment="1" applyProtection="1">
      <alignment vertical="center" wrapText="1"/>
    </xf>
    <xf numFmtId="0" fontId="58" fillId="2" borderId="40" xfId="0" applyFont="1" applyFill="1" applyBorder="1" applyAlignment="1">
      <alignment vertical="center" wrapText="1"/>
    </xf>
    <xf numFmtId="0" fontId="10" fillId="7" borderId="1" xfId="0" applyFont="1" applyFill="1" applyBorder="1" applyAlignment="1" applyProtection="1">
      <alignment horizontal="left" vertical="center" wrapText="1"/>
      <protection locked="0"/>
    </xf>
    <xf numFmtId="0" fontId="0" fillId="0" borderId="0" xfId="0" applyFont="1" applyAlignment="1" applyProtection="1">
      <alignment horizontal="left" vertical="top" wrapText="1"/>
    </xf>
    <xf numFmtId="0" fontId="0" fillId="0" borderId="1" xfId="0" applyBorder="1" applyAlignment="1" applyProtection="1">
      <alignment horizontal="center" vertical="center" wrapText="1"/>
    </xf>
    <xf numFmtId="0" fontId="19" fillId="10" borderId="2" xfId="0" applyFont="1" applyFill="1" applyBorder="1" applyAlignment="1" applyProtection="1">
      <alignment horizontal="left" vertical="center" wrapText="1"/>
    </xf>
    <xf numFmtId="0" fontId="19" fillId="10" borderId="2" xfId="0" applyFont="1" applyFill="1" applyBorder="1" applyAlignment="1" applyProtection="1">
      <alignment horizontal="center" vertical="center" wrapText="1"/>
    </xf>
    <xf numFmtId="0" fontId="0" fillId="0" borderId="1" xfId="0" applyBorder="1" applyAlignment="1" applyProtection="1">
      <alignment horizontal="left" vertical="center" wrapText="1"/>
    </xf>
    <xf numFmtId="0" fontId="19" fillId="10" borderId="2" xfId="0" applyFont="1" applyFill="1" applyBorder="1" applyAlignment="1" applyProtection="1">
      <alignment vertical="center" wrapText="1"/>
    </xf>
    <xf numFmtId="0" fontId="46" fillId="14" borderId="1" xfId="0" applyFont="1" applyFill="1" applyBorder="1" applyAlignment="1" applyProtection="1">
      <alignment horizontal="center" vertical="center"/>
    </xf>
    <xf numFmtId="0" fontId="19" fillId="10" borderId="1" xfId="0" applyFont="1" applyFill="1" applyBorder="1" applyAlignment="1" applyProtection="1">
      <alignment horizontal="center" vertical="center" wrapText="1"/>
    </xf>
    <xf numFmtId="0" fontId="67" fillId="0" borderId="0" xfId="0" applyFont="1" applyAlignment="1" applyProtection="1">
      <alignment horizontal="left" vertical="center" wrapText="1"/>
    </xf>
    <xf numFmtId="0" fontId="35" fillId="0" borderId="0" xfId="0" applyFont="1" applyAlignment="1" applyProtection="1">
      <alignment horizontal="center" vertical="center"/>
    </xf>
    <xf numFmtId="0" fontId="0" fillId="0" borderId="1" xfId="0" applyBorder="1" applyAlignment="1" applyProtection="1">
      <alignment horizontal="center" vertical="top"/>
    </xf>
    <xf numFmtId="0" fontId="0" fillId="0" borderId="0" xfId="0" applyAlignment="1" applyProtection="1">
      <alignment horizontal="left" vertical="top" wrapText="1"/>
    </xf>
    <xf numFmtId="0" fontId="4" fillId="0" borderId="0" xfId="0" applyFont="1" applyAlignment="1" applyProtection="1">
      <alignment horizontal="center" vertical="center" wrapText="1"/>
    </xf>
    <xf numFmtId="0" fontId="1" fillId="0" borderId="0" xfId="0" applyFont="1" applyAlignment="1" applyProtection="1">
      <alignment horizontal="left" vertical="center"/>
    </xf>
    <xf numFmtId="0" fontId="0" fillId="0" borderId="0" xfId="0" applyBorder="1" applyAlignment="1" applyProtection="1">
      <alignment horizontal="left" vertical="top" wrapText="1"/>
    </xf>
    <xf numFmtId="0" fontId="0" fillId="17" borderId="1" xfId="0" applyFont="1" applyFill="1" applyBorder="1" applyAlignment="1" applyProtection="1">
      <alignment horizontal="center" vertical="center"/>
    </xf>
    <xf numFmtId="0" fontId="0" fillId="0" borderId="0" xfId="0" applyFill="1" applyAlignment="1" applyProtection="1">
      <alignment vertical="center" wrapText="1"/>
    </xf>
    <xf numFmtId="0" fontId="95" fillId="0" borderId="0" xfId="0" applyFont="1" applyBorder="1" applyAlignment="1" applyProtection="1">
      <alignment horizontal="center" vertical="center" wrapText="1"/>
    </xf>
    <xf numFmtId="1" fontId="14" fillId="0" borderId="0" xfId="0" applyNumberFormat="1" applyFont="1" applyAlignment="1" applyProtection="1">
      <alignment horizontal="right"/>
    </xf>
    <xf numFmtId="14" fontId="8" fillId="0" borderId="1" xfId="0" applyNumberFormat="1" applyFont="1" applyFill="1" applyBorder="1" applyAlignment="1">
      <alignment horizontal="center" vertical="center" wrapText="1"/>
    </xf>
    <xf numFmtId="0" fontId="46" fillId="14" borderId="0" xfId="0" applyFont="1" applyFill="1" applyBorder="1" applyAlignment="1" applyProtection="1">
      <alignment horizontal="center" vertical="center"/>
    </xf>
    <xf numFmtId="1" fontId="14" fillId="0" borderId="0" xfId="0" applyNumberFormat="1" applyFont="1" applyAlignment="1" applyProtection="1">
      <alignment horizontal="right"/>
    </xf>
    <xf numFmtId="0" fontId="1" fillId="0" borderId="0" xfId="0" applyFont="1" applyAlignment="1" applyProtection="1">
      <alignment horizontal="left"/>
    </xf>
    <xf numFmtId="0" fontId="0" fillId="0" borderId="1" xfId="0" applyBorder="1" applyAlignment="1" applyProtection="1">
      <alignment horizontal="center" vertical="top"/>
    </xf>
    <xf numFmtId="0" fontId="0" fillId="0" borderId="3" xfId="0" applyFill="1" applyBorder="1" applyAlignment="1" applyProtection="1">
      <alignment horizontal="center" vertical="center" wrapText="1"/>
    </xf>
    <xf numFmtId="0" fontId="0" fillId="0" borderId="4" xfId="0" applyFill="1" applyBorder="1" applyAlignment="1" applyProtection="1">
      <alignment horizontal="center" vertical="center" wrapText="1"/>
    </xf>
    <xf numFmtId="0" fontId="14" fillId="0" borderId="1" xfId="0" applyFont="1" applyBorder="1" applyAlignment="1" applyProtection="1">
      <alignment horizontal="center" vertical="center" wrapText="1"/>
      <protection locked="0"/>
    </xf>
    <xf numFmtId="165" fontId="14" fillId="0" borderId="1" xfId="0" applyNumberFormat="1" applyFont="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49" fontId="14" fillId="0" borderId="1" xfId="0" applyNumberFormat="1"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35" fillId="0" borderId="0" xfId="0" applyFont="1" applyFill="1" applyAlignment="1" applyProtection="1">
      <alignment horizontal="center" vertical="center"/>
    </xf>
    <xf numFmtId="0" fontId="98" fillId="0" borderId="0" xfId="0" applyFont="1" applyFill="1" applyBorder="1" applyAlignment="1">
      <alignment horizontal="center" vertical="center" wrapText="1"/>
    </xf>
    <xf numFmtId="0" fontId="99" fillId="0" borderId="0" xfId="0" applyFont="1" applyFill="1" applyBorder="1" applyAlignment="1">
      <alignment vertical="top" wrapText="1"/>
    </xf>
    <xf numFmtId="0" fontId="99" fillId="0" borderId="0" xfId="0" applyFont="1" applyFill="1" applyBorder="1" applyAlignment="1">
      <alignment horizontal="center" vertical="top" wrapText="1"/>
    </xf>
    <xf numFmtId="0" fontId="99" fillId="0" borderId="0" xfId="0" applyFont="1" applyFill="1" applyBorder="1" applyAlignment="1">
      <alignment horizontal="left" vertical="top" wrapText="1"/>
    </xf>
    <xf numFmtId="0" fontId="99" fillId="0" borderId="13" xfId="0" applyFont="1" applyFill="1" applyBorder="1" applyAlignment="1">
      <alignment vertical="top" wrapText="1"/>
    </xf>
    <xf numFmtId="0" fontId="99" fillId="0" borderId="10" xfId="0" applyFont="1" applyFill="1" applyBorder="1" applyAlignment="1">
      <alignment vertical="top" wrapText="1"/>
    </xf>
    <xf numFmtId="0" fontId="98" fillId="0" borderId="1" xfId="0" applyFont="1" applyFill="1" applyBorder="1" applyAlignment="1">
      <alignment horizontal="center" vertical="center" wrapText="1"/>
    </xf>
    <xf numFmtId="0" fontId="98" fillId="0" borderId="15"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35" fillId="0" borderId="0" xfId="0" applyFont="1" applyBorder="1" applyAlignment="1" applyProtection="1">
      <alignment horizontal="center" vertical="center"/>
    </xf>
    <xf numFmtId="0" fontId="0" fillId="0" borderId="1" xfId="0" applyBorder="1" applyAlignment="1" applyProtection="1">
      <alignment vertical="top"/>
    </xf>
    <xf numFmtId="0" fontId="8" fillId="13" borderId="1" xfId="0" applyFont="1" applyFill="1" applyBorder="1" applyAlignment="1">
      <alignment horizontal="center" vertical="center" wrapText="1"/>
    </xf>
    <xf numFmtId="0" fontId="8" fillId="13" borderId="1" xfId="0" applyFont="1" applyFill="1" applyBorder="1" applyAlignment="1">
      <alignment horizontal="center" vertical="center"/>
    </xf>
    <xf numFmtId="0" fontId="79" fillId="7" borderId="1" xfId="0" applyFont="1" applyFill="1" applyBorder="1" applyAlignment="1" applyProtection="1">
      <alignment horizontal="center" vertical="center" wrapText="1"/>
      <protection locked="0"/>
    </xf>
    <xf numFmtId="1" fontId="0" fillId="0" borderId="0" xfId="0" applyNumberFormat="1" applyAlignment="1" applyProtection="1">
      <alignment horizontal="right"/>
    </xf>
    <xf numFmtId="0" fontId="17" fillId="0" borderId="1" xfId="0"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Alignment="1" applyProtection="1">
      <alignment horizontal="center" vertical="center"/>
    </xf>
    <xf numFmtId="0" fontId="29" fillId="0" borderId="1" xfId="1" applyFont="1" applyBorder="1" applyAlignment="1" applyProtection="1">
      <alignment horizontal="center" wrapText="1"/>
      <protection locked="0"/>
    </xf>
    <xf numFmtId="0" fontId="88" fillId="0" borderId="0" xfId="1" applyFont="1" applyBorder="1" applyAlignment="1" applyProtection="1">
      <alignment horizontal="center" vertical="top" wrapText="1"/>
    </xf>
    <xf numFmtId="0" fontId="76" fillId="0" borderId="23" xfId="1" applyNumberFormat="1" applyFont="1" applyFill="1" applyBorder="1" applyAlignment="1" applyProtection="1">
      <alignment horizontal="center" vertical="center" wrapText="1"/>
      <protection locked="0"/>
    </xf>
    <xf numFmtId="0" fontId="76" fillId="0" borderId="24" xfId="1" applyNumberFormat="1" applyFont="1" applyFill="1" applyBorder="1" applyAlignment="1" applyProtection="1">
      <alignment horizontal="center" vertical="center" wrapText="1"/>
      <protection locked="0"/>
    </xf>
    <xf numFmtId="0" fontId="76" fillId="0" borderId="18" xfId="1" applyNumberFormat="1" applyFont="1" applyFill="1" applyBorder="1" applyAlignment="1" applyProtection="1">
      <alignment horizontal="center" vertical="center" wrapText="1"/>
      <protection locked="0"/>
    </xf>
    <xf numFmtId="0" fontId="47" fillId="0" borderId="0" xfId="0" applyFont="1" applyAlignment="1" applyProtection="1">
      <alignment horizontal="center"/>
    </xf>
    <xf numFmtId="0" fontId="76" fillId="0" borderId="1" xfId="0" applyFont="1" applyBorder="1" applyAlignment="1" applyProtection="1">
      <alignment horizontal="center"/>
    </xf>
    <xf numFmtId="0" fontId="89" fillId="0" borderId="0" xfId="0" applyFont="1" applyAlignment="1" applyProtection="1">
      <alignment horizontal="left"/>
    </xf>
    <xf numFmtId="0" fontId="24" fillId="0" borderId="0" xfId="0" applyFont="1" applyAlignment="1" applyProtection="1">
      <alignment horizontal="left" vertical="top" wrapText="1"/>
    </xf>
    <xf numFmtId="0" fontId="24" fillId="0" borderId="0" xfId="0" applyFont="1" applyAlignment="1" applyProtection="1">
      <alignment horizontal="left" wrapText="1"/>
    </xf>
    <xf numFmtId="0" fontId="24" fillId="0" borderId="0" xfId="0" applyFont="1" applyAlignment="1" applyProtection="1">
      <alignment horizontal="left"/>
    </xf>
    <xf numFmtId="0" fontId="4" fillId="0" borderId="0" xfId="0" applyFont="1" applyAlignment="1" applyProtection="1">
      <alignment horizontal="left" wrapText="1"/>
    </xf>
    <xf numFmtId="0" fontId="4" fillId="0" borderId="0" xfId="0" applyFont="1" applyAlignment="1" applyProtection="1">
      <alignment horizontal="left"/>
    </xf>
    <xf numFmtId="0" fontId="43" fillId="0" borderId="7" xfId="1" applyFont="1" applyBorder="1" applyAlignment="1" applyProtection="1">
      <alignment horizontal="center" wrapText="1"/>
      <protection locked="0"/>
    </xf>
    <xf numFmtId="0" fontId="43" fillId="0" borderId="5" xfId="1" applyFont="1" applyBorder="1" applyAlignment="1" applyProtection="1">
      <alignment horizontal="center" wrapText="1"/>
      <protection locked="0"/>
    </xf>
    <xf numFmtId="0" fontId="43" fillId="0" borderId="8" xfId="1" applyFont="1" applyBorder="1" applyAlignment="1" applyProtection="1">
      <alignment horizontal="center" wrapText="1"/>
      <protection locked="0"/>
    </xf>
    <xf numFmtId="0" fontId="43" fillId="0" borderId="9" xfId="1" applyFont="1" applyBorder="1" applyAlignment="1" applyProtection="1">
      <alignment horizontal="center" wrapText="1"/>
      <protection locked="0"/>
    </xf>
    <xf numFmtId="0" fontId="43" fillId="0" borderId="10" xfId="1" applyFont="1" applyBorder="1" applyAlignment="1" applyProtection="1">
      <alignment horizontal="center" wrapText="1"/>
      <protection locked="0"/>
    </xf>
    <xf numFmtId="0" fontId="43" fillId="0" borderId="13" xfId="1" applyFont="1" applyBorder="1" applyAlignment="1" applyProtection="1">
      <alignment horizontal="center" wrapText="1"/>
      <protection locked="0"/>
    </xf>
    <xf numFmtId="0" fontId="35" fillId="0" borderId="1" xfId="0" applyFont="1" applyBorder="1" applyAlignment="1" applyProtection="1">
      <alignment horizontal="center" vertical="center" wrapText="1"/>
    </xf>
    <xf numFmtId="0" fontId="4" fillId="0" borderId="0" xfId="0" applyFont="1" applyAlignment="1" applyProtection="1">
      <alignment horizontal="center" vertical="center"/>
    </xf>
    <xf numFmtId="0" fontId="29" fillId="0" borderId="1" xfId="0" applyFont="1" applyBorder="1" applyAlignment="1" applyProtection="1">
      <alignment horizontal="left" vertical="center" wrapText="1"/>
    </xf>
    <xf numFmtId="0" fontId="19" fillId="10" borderId="2" xfId="0" applyFont="1" applyFill="1" applyBorder="1" applyAlignment="1" applyProtection="1">
      <alignment horizontal="center" vertical="center" wrapText="1"/>
    </xf>
    <xf numFmtId="0" fontId="19" fillId="10" borderId="4" xfId="0" applyFont="1" applyFill="1" applyBorder="1" applyAlignment="1" applyProtection="1">
      <alignment horizontal="center" vertical="center" wrapText="1"/>
    </xf>
    <xf numFmtId="0" fontId="35" fillId="0" borderId="0" xfId="0" applyFont="1" applyAlignment="1" applyProtection="1">
      <alignment horizontal="center" vertical="center"/>
    </xf>
    <xf numFmtId="0" fontId="31" fillId="0" borderId="0" xfId="0" applyFont="1" applyAlignment="1" applyProtection="1">
      <alignment horizontal="center" vertical="center"/>
    </xf>
    <xf numFmtId="0" fontId="38" fillId="0" borderId="23" xfId="1" applyFont="1" applyFill="1" applyBorder="1" applyAlignment="1" applyProtection="1">
      <alignment horizontal="center" vertical="center" wrapText="1"/>
      <protection locked="0"/>
    </xf>
    <xf numFmtId="0" fontId="38" fillId="0" borderId="24" xfId="1" applyFont="1" applyFill="1" applyBorder="1" applyAlignment="1" applyProtection="1">
      <alignment horizontal="center" vertical="center" wrapText="1"/>
      <protection locked="0"/>
    </xf>
    <xf numFmtId="0" fontId="38" fillId="0" borderId="18" xfId="1" applyFont="1" applyFill="1" applyBorder="1" applyAlignment="1" applyProtection="1">
      <alignment horizontal="center" vertical="center" wrapText="1"/>
      <protection locked="0"/>
    </xf>
    <xf numFmtId="0" fontId="2" fillId="12" borderId="23" xfId="1" applyFill="1" applyBorder="1" applyAlignment="1" applyProtection="1">
      <alignment horizontal="center" vertical="center" wrapText="1"/>
      <protection locked="0"/>
    </xf>
    <xf numFmtId="0" fontId="2" fillId="12" borderId="24" xfId="1" applyFill="1" applyBorder="1" applyAlignment="1" applyProtection="1">
      <alignment horizontal="center" vertical="center" wrapText="1"/>
      <protection locked="0"/>
    </xf>
    <xf numFmtId="0" fontId="2" fillId="12" borderId="18" xfId="1" applyFill="1" applyBorder="1" applyAlignment="1" applyProtection="1">
      <alignment horizontal="center" vertical="center" wrapText="1"/>
      <protection locked="0"/>
    </xf>
    <xf numFmtId="0" fontId="18" fillId="9" borderId="1" xfId="0" applyFont="1" applyFill="1" applyBorder="1" applyAlignment="1" applyProtection="1">
      <alignment horizontal="left" vertical="top" wrapText="1"/>
    </xf>
    <xf numFmtId="0" fontId="0" fillId="0" borderId="12" xfId="0" applyBorder="1" applyAlignment="1" applyProtection="1">
      <alignment horizontal="center" vertical="center" wrapText="1"/>
    </xf>
    <xf numFmtId="0" fontId="0" fillId="0" borderId="14" xfId="0" applyBorder="1" applyAlignment="1" applyProtection="1">
      <alignment horizontal="center" vertical="center" wrapText="1"/>
    </xf>
    <xf numFmtId="0" fontId="0" fillId="0" borderId="15" xfId="0" applyBorder="1" applyAlignment="1" applyProtection="1">
      <alignment horizontal="center" vertical="center" wrapText="1"/>
    </xf>
    <xf numFmtId="0" fontId="4" fillId="7" borderId="2" xfId="0" applyFont="1" applyFill="1" applyBorder="1" applyAlignment="1" applyProtection="1">
      <alignment horizontal="center" vertical="center"/>
    </xf>
    <xf numFmtId="0" fontId="4" fillId="7" borderId="3" xfId="0" applyFont="1" applyFill="1" applyBorder="1" applyAlignment="1" applyProtection="1">
      <alignment horizontal="center" vertical="center"/>
    </xf>
    <xf numFmtId="0" fontId="4" fillId="7" borderId="4" xfId="0" applyFont="1" applyFill="1" applyBorder="1" applyAlignment="1" applyProtection="1">
      <alignment horizontal="center" vertical="center"/>
    </xf>
    <xf numFmtId="0" fontId="26" fillId="0" borderId="2" xfId="0" applyFont="1" applyBorder="1" applyAlignment="1" applyProtection="1">
      <alignment horizontal="center" vertical="center" wrapText="1"/>
    </xf>
    <xf numFmtId="0" fontId="26" fillId="0" borderId="3" xfId="0" applyFont="1" applyBorder="1" applyAlignment="1" applyProtection="1">
      <alignment horizontal="center" vertical="center" wrapText="1"/>
    </xf>
    <xf numFmtId="0" fontId="26" fillId="0" borderId="4" xfId="0" applyFont="1" applyBorder="1" applyAlignment="1" applyProtection="1">
      <alignment horizontal="center" vertical="center" wrapText="1"/>
    </xf>
    <xf numFmtId="0" fontId="22" fillId="11" borderId="1" xfId="0" applyFont="1" applyFill="1" applyBorder="1" applyAlignment="1" applyProtection="1">
      <alignment horizontal="center"/>
    </xf>
    <xf numFmtId="0" fontId="0" fillId="0" borderId="1" xfId="0" applyBorder="1" applyAlignment="1" applyProtection="1">
      <alignment horizontal="center" vertical="center" wrapText="1"/>
    </xf>
    <xf numFmtId="0" fontId="73" fillId="0" borderId="7" xfId="0" applyFont="1" applyBorder="1" applyAlignment="1" applyProtection="1">
      <alignment horizontal="left" vertical="top" wrapText="1"/>
    </xf>
    <xf numFmtId="0" fontId="73" fillId="0" borderId="5" xfId="0" applyFont="1" applyBorder="1" applyAlignment="1" applyProtection="1">
      <alignment horizontal="left" vertical="top" wrapText="1"/>
    </xf>
    <xf numFmtId="0" fontId="73" fillId="0" borderId="8" xfId="0" applyFont="1" applyBorder="1" applyAlignment="1" applyProtection="1">
      <alignment horizontal="left" vertical="top" wrapText="1"/>
    </xf>
    <xf numFmtId="0" fontId="73" fillId="0" borderId="11" xfId="0" applyFont="1" applyBorder="1" applyAlignment="1" applyProtection="1">
      <alignment horizontal="left" vertical="top" wrapText="1"/>
    </xf>
    <xf numFmtId="0" fontId="73" fillId="0" borderId="0" xfId="0" applyFont="1" applyBorder="1" applyAlignment="1" applyProtection="1">
      <alignment horizontal="left" vertical="top" wrapText="1"/>
    </xf>
    <xf numFmtId="0" fontId="73" fillId="0" borderId="16" xfId="0" applyFont="1" applyBorder="1" applyAlignment="1" applyProtection="1">
      <alignment horizontal="left" vertical="top" wrapText="1"/>
    </xf>
    <xf numFmtId="0" fontId="73" fillId="0" borderId="9" xfId="0" applyFont="1" applyBorder="1" applyAlignment="1" applyProtection="1">
      <alignment horizontal="left" vertical="top" wrapText="1"/>
    </xf>
    <xf numFmtId="0" fontId="73" fillId="0" borderId="10" xfId="0" applyFont="1" applyBorder="1" applyAlignment="1" applyProtection="1">
      <alignment horizontal="left" vertical="top" wrapText="1"/>
    </xf>
    <xf numFmtId="0" fontId="73" fillId="0" borderId="13" xfId="0" applyFont="1" applyBorder="1" applyAlignment="1" applyProtection="1">
      <alignment horizontal="left" vertical="top" wrapText="1"/>
    </xf>
    <xf numFmtId="0" fontId="20" fillId="0" borderId="2" xfId="0" applyFont="1" applyBorder="1" applyAlignment="1" applyProtection="1">
      <alignment horizontal="center" vertical="center" wrapText="1"/>
      <protection locked="0"/>
    </xf>
    <xf numFmtId="0" fontId="20" fillId="0" borderId="3"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0" fillId="0" borderId="0" xfId="0" applyFont="1" applyAlignment="1" applyProtection="1">
      <alignment horizontal="left" vertical="top" wrapText="1"/>
    </xf>
    <xf numFmtId="0" fontId="0" fillId="0" borderId="0" xfId="0" applyFont="1" applyAlignment="1" applyProtection="1">
      <alignment horizontal="left" vertical="center" wrapText="1"/>
    </xf>
    <xf numFmtId="0" fontId="16" fillId="0" borderId="0" xfId="0" applyFont="1" applyAlignment="1" applyProtection="1">
      <alignment horizontal="center" vertical="top" wrapText="1"/>
    </xf>
    <xf numFmtId="0" fontId="0" fillId="0" borderId="0" xfId="0" applyAlignment="1" applyProtection="1">
      <alignment horizontal="center"/>
    </xf>
    <xf numFmtId="0" fontId="4" fillId="0" borderId="0" xfId="0" applyFont="1" applyAlignment="1" applyProtection="1">
      <alignment horizontal="left" vertical="center"/>
    </xf>
    <xf numFmtId="0" fontId="25" fillId="0" borderId="0" xfId="0" applyFont="1" applyAlignment="1" applyProtection="1">
      <alignment horizontal="center" vertical="top" wrapText="1"/>
    </xf>
    <xf numFmtId="165" fontId="14" fillId="0" borderId="0" xfId="0" applyNumberFormat="1" applyFont="1" applyAlignment="1" applyProtection="1">
      <alignment horizontal="center" vertical="top" wrapText="1"/>
    </xf>
    <xf numFmtId="165" fontId="14" fillId="0" borderId="0" xfId="0" applyNumberFormat="1" applyFont="1" applyAlignment="1" applyProtection="1">
      <alignment horizontal="right"/>
    </xf>
    <xf numFmtId="0" fontId="4" fillId="0" borderId="0" xfId="0" applyFont="1" applyAlignment="1" applyProtection="1">
      <alignment horizontal="center" vertical="top" wrapText="1"/>
    </xf>
    <xf numFmtId="0" fontId="0" fillId="0" borderId="1" xfId="0" applyBorder="1" applyAlignment="1" applyProtection="1">
      <alignment horizontal="justify" vertical="top" wrapText="1"/>
    </xf>
    <xf numFmtId="0" fontId="0" fillId="6" borderId="5" xfId="0" applyFill="1" applyBorder="1" applyAlignment="1" applyProtection="1">
      <alignment horizontal="center" vertical="center"/>
    </xf>
    <xf numFmtId="0" fontId="14" fillId="0" borderId="0" xfId="0" applyFont="1" applyAlignment="1" applyProtection="1">
      <alignment horizontal="left" vertical="top" wrapText="1"/>
    </xf>
    <xf numFmtId="0" fontId="22" fillId="3" borderId="2" xfId="0" applyFont="1" applyFill="1" applyBorder="1" applyAlignment="1" applyProtection="1">
      <alignment horizontal="center"/>
    </xf>
    <xf numFmtId="0" fontId="22" fillId="3" borderId="3" xfId="0" applyFont="1" applyFill="1" applyBorder="1" applyAlignment="1" applyProtection="1">
      <alignment horizontal="center"/>
    </xf>
    <xf numFmtId="0" fontId="22" fillId="3" borderId="4" xfId="0" applyFont="1" applyFill="1" applyBorder="1" applyAlignment="1" applyProtection="1">
      <alignment horizontal="center"/>
    </xf>
    <xf numFmtId="0" fontId="22" fillId="4" borderId="1" xfId="0" applyFont="1" applyFill="1" applyBorder="1" applyAlignment="1" applyProtection="1">
      <alignment horizontal="center"/>
    </xf>
    <xf numFmtId="0" fontId="96" fillId="0" borderId="7" xfId="0" applyFont="1" applyBorder="1" applyAlignment="1" applyProtection="1">
      <alignment horizontal="left" vertical="top"/>
      <protection locked="0"/>
    </xf>
    <xf numFmtId="0" fontId="96" fillId="0" borderId="8" xfId="0" applyFont="1" applyBorder="1" applyAlignment="1" applyProtection="1">
      <alignment horizontal="left" vertical="top"/>
      <protection locked="0"/>
    </xf>
    <xf numFmtId="0" fontId="96" fillId="0" borderId="9" xfId="0" applyFont="1" applyBorder="1" applyAlignment="1" applyProtection="1">
      <alignment horizontal="left" vertical="top"/>
      <protection locked="0"/>
    </xf>
    <xf numFmtId="0" fontId="96" fillId="0" borderId="13" xfId="0" applyFont="1" applyBorder="1" applyAlignment="1" applyProtection="1">
      <alignment horizontal="left" vertical="top"/>
      <protection locked="0"/>
    </xf>
    <xf numFmtId="0" fontId="96" fillId="0" borderId="7" xfId="0" applyFont="1" applyBorder="1" applyAlignment="1" applyProtection="1">
      <alignment horizontal="left" vertical="top"/>
    </xf>
    <xf numFmtId="0" fontId="96" fillId="0" borderId="5" xfId="0" applyFont="1" applyBorder="1" applyAlignment="1" applyProtection="1">
      <alignment horizontal="left" vertical="top"/>
    </xf>
    <xf numFmtId="0" fontId="96" fillId="0" borderId="8" xfId="0" applyFont="1" applyBorder="1" applyAlignment="1" applyProtection="1">
      <alignment horizontal="left" vertical="top"/>
    </xf>
    <xf numFmtId="0" fontId="96" fillId="0" borderId="9" xfId="0" applyFont="1" applyBorder="1" applyAlignment="1" applyProtection="1">
      <alignment horizontal="left" vertical="top"/>
    </xf>
    <xf numFmtId="0" fontId="96" fillId="0" borderId="10" xfId="0" applyFont="1" applyBorder="1" applyAlignment="1" applyProtection="1">
      <alignment horizontal="left" vertical="top"/>
    </xf>
    <xf numFmtId="0" fontId="96" fillId="0" borderId="13" xfId="0" applyFont="1" applyBorder="1" applyAlignment="1" applyProtection="1">
      <alignment horizontal="left" vertical="top"/>
    </xf>
    <xf numFmtId="0" fontId="0" fillId="0" borderId="12" xfId="0" applyFont="1" applyBorder="1" applyAlignment="1" applyProtection="1">
      <alignment horizontal="center" vertical="center"/>
      <protection locked="0"/>
    </xf>
    <xf numFmtId="0" fontId="0" fillId="0" borderId="15" xfId="0" applyFont="1" applyBorder="1" applyAlignment="1" applyProtection="1">
      <alignment horizontal="center" vertical="center"/>
      <protection locked="0"/>
    </xf>
    <xf numFmtId="0" fontId="19" fillId="7" borderId="2" xfId="0" applyFont="1" applyFill="1" applyBorder="1" applyAlignment="1" applyProtection="1">
      <alignment horizontal="left" vertical="center" wrapText="1"/>
      <protection locked="0"/>
    </xf>
    <xf numFmtId="0" fontId="19" fillId="7" borderId="3" xfId="0" applyFont="1" applyFill="1" applyBorder="1" applyAlignment="1" applyProtection="1">
      <alignment horizontal="left" vertical="center" wrapText="1"/>
      <protection locked="0"/>
    </xf>
    <xf numFmtId="0" fontId="19" fillId="7" borderId="4" xfId="0" applyFont="1" applyFill="1" applyBorder="1" applyAlignment="1" applyProtection="1">
      <alignment horizontal="left" vertical="center" wrapText="1"/>
      <protection locked="0"/>
    </xf>
    <xf numFmtId="0" fontId="7" fillId="0" borderId="1" xfId="0" applyFont="1" applyBorder="1" applyAlignment="1" applyProtection="1">
      <alignment horizontal="center" vertical="center" wrapText="1"/>
    </xf>
    <xf numFmtId="0" fontId="8" fillId="7" borderId="1" xfId="0" applyFont="1" applyFill="1" applyBorder="1" applyAlignment="1" applyProtection="1">
      <alignment horizontal="center" vertical="center" wrapText="1"/>
    </xf>
    <xf numFmtId="0" fontId="7" fillId="0" borderId="15" xfId="0" applyFont="1" applyBorder="1" applyAlignment="1" applyProtection="1">
      <alignment horizontal="center" vertical="center" wrapText="1"/>
    </xf>
    <xf numFmtId="0" fontId="19" fillId="0" borderId="10" xfId="0" applyFont="1" applyFill="1"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11"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1" fontId="0" fillId="6" borderId="3" xfId="0" applyNumberFormat="1" applyFill="1" applyBorder="1" applyAlignment="1" applyProtection="1">
      <alignment horizontal="center" vertical="center" wrapText="1"/>
      <protection locked="0"/>
    </xf>
    <xf numFmtId="1" fontId="0" fillId="6" borderId="4" xfId="0" applyNumberFormat="1" applyFill="1" applyBorder="1" applyAlignment="1" applyProtection="1">
      <alignment horizontal="center" vertical="center" wrapText="1"/>
      <protection locked="0"/>
    </xf>
    <xf numFmtId="14" fontId="0" fillId="6" borderId="1" xfId="0" applyNumberFormat="1" applyFont="1" applyFill="1" applyBorder="1" applyAlignment="1" applyProtection="1">
      <alignment horizontal="left" vertical="top"/>
      <protection locked="0"/>
    </xf>
    <xf numFmtId="0" fontId="0" fillId="6" borderId="1" xfId="0" applyFont="1" applyFill="1" applyBorder="1" applyAlignment="1" applyProtection="1">
      <alignment horizontal="left" vertical="top"/>
      <protection locked="0"/>
    </xf>
    <xf numFmtId="0" fontId="0" fillId="0" borderId="1" xfId="0" applyFont="1" applyBorder="1" applyAlignment="1" applyProtection="1">
      <alignment vertical="top"/>
      <protection locked="0"/>
    </xf>
    <xf numFmtId="0" fontId="10" fillId="7" borderId="1" xfId="0" applyFont="1" applyFill="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49" fontId="12" fillId="0" borderId="1" xfId="0" applyNumberFormat="1" applyFont="1" applyBorder="1" applyAlignment="1" applyProtection="1">
      <alignment horizontal="center" vertical="center" wrapText="1"/>
      <protection locked="0"/>
    </xf>
    <xf numFmtId="167" fontId="12" fillId="0" borderId="1" xfId="0" applyNumberFormat="1" applyFont="1" applyBorder="1" applyAlignment="1" applyProtection="1">
      <alignment horizontal="center" vertical="center" wrapText="1"/>
      <protection locked="0"/>
    </xf>
    <xf numFmtId="0" fontId="0" fillId="0" borderId="1" xfId="0" applyFont="1" applyBorder="1" applyAlignment="1" applyProtection="1">
      <alignment vertical="top" wrapText="1"/>
      <protection locked="0"/>
    </xf>
    <xf numFmtId="0"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pplyProtection="1">
      <alignment vertical="top"/>
      <protection locked="0"/>
    </xf>
    <xf numFmtId="0" fontId="10" fillId="7" borderId="1" xfId="0" applyFont="1" applyFill="1" applyBorder="1" applyAlignment="1">
      <alignment horizontal="center" vertical="center" wrapText="1"/>
    </xf>
    <xf numFmtId="0" fontId="0" fillId="0" borderId="0" xfId="0" applyAlignment="1" applyProtection="1">
      <alignment horizontal="left" vertical="top" wrapText="1"/>
      <protection locked="0"/>
    </xf>
    <xf numFmtId="0" fontId="41" fillId="0" borderId="23" xfId="1" applyFont="1" applyFill="1" applyBorder="1" applyAlignment="1" applyProtection="1">
      <alignment horizontal="center" vertical="center" wrapText="1"/>
      <protection locked="0"/>
    </xf>
    <xf numFmtId="0" fontId="41" fillId="0" borderId="24" xfId="1" applyFont="1" applyFill="1" applyBorder="1" applyAlignment="1" applyProtection="1">
      <alignment horizontal="center" vertical="center" wrapText="1"/>
      <protection locked="0"/>
    </xf>
    <xf numFmtId="0" fontId="41" fillId="0" borderId="18" xfId="1" applyFont="1" applyFill="1" applyBorder="1" applyAlignment="1" applyProtection="1">
      <alignment horizontal="center" vertical="center" wrapText="1"/>
      <protection locked="0"/>
    </xf>
    <xf numFmtId="0" fontId="24" fillId="0" borderId="35" xfId="0" applyFont="1" applyBorder="1" applyAlignment="1" applyProtection="1">
      <alignment horizontal="center" vertical="center" wrapText="1"/>
      <protection locked="0"/>
    </xf>
    <xf numFmtId="0" fontId="24" fillId="0" borderId="36" xfId="0" applyFont="1" applyBorder="1" applyAlignment="1" applyProtection="1">
      <alignment horizontal="center" vertical="center" wrapText="1"/>
      <protection locked="0"/>
    </xf>
    <xf numFmtId="0" fontId="24" fillId="0" borderId="37" xfId="0" applyFont="1" applyBorder="1" applyAlignment="1" applyProtection="1">
      <alignment horizontal="center" vertical="center" wrapText="1"/>
      <protection locked="0"/>
    </xf>
    <xf numFmtId="0" fontId="24" fillId="0" borderId="38" xfId="0" applyFont="1" applyBorder="1" applyAlignment="1" applyProtection="1">
      <alignment horizontal="center" vertical="center" wrapText="1"/>
      <protection locked="0"/>
    </xf>
    <xf numFmtId="0" fontId="24" fillId="0" borderId="26" xfId="0" applyFont="1" applyBorder="1" applyAlignment="1" applyProtection="1">
      <alignment horizontal="center" vertical="center" wrapText="1"/>
      <protection locked="0"/>
    </xf>
    <xf numFmtId="0" fontId="24" fillId="0" borderId="39" xfId="0" applyFont="1" applyBorder="1" applyAlignment="1" applyProtection="1">
      <alignment horizontal="center" vertical="center" wrapText="1"/>
      <protection locked="0"/>
    </xf>
    <xf numFmtId="0" fontId="10" fillId="7" borderId="1" xfId="0" applyFont="1" applyFill="1"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19" fillId="10" borderId="2" xfId="0" applyFont="1" applyFill="1" applyBorder="1" applyAlignment="1" applyProtection="1">
      <alignment horizontal="left" vertical="top" wrapText="1"/>
    </xf>
    <xf numFmtId="0" fontId="19" fillId="10" borderId="3" xfId="0" applyFont="1" applyFill="1" applyBorder="1" applyAlignment="1" applyProtection="1">
      <alignment horizontal="left" vertical="top" wrapText="1"/>
    </xf>
    <xf numFmtId="0" fontId="9" fillId="0" borderId="1" xfId="0" applyFont="1" applyBorder="1" applyAlignment="1" applyProtection="1">
      <alignment horizontal="center"/>
      <protection locked="0"/>
    </xf>
    <xf numFmtId="0" fontId="8" fillId="7" borderId="1" xfId="0" applyFont="1" applyFill="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0" fillId="0" borderId="1" xfId="0" applyBorder="1" applyAlignment="1" applyProtection="1">
      <alignment horizontal="left" vertical="top"/>
      <protection locked="0"/>
    </xf>
    <xf numFmtId="0" fontId="0" fillId="0" borderId="1" xfId="0" applyFont="1" applyBorder="1" applyAlignment="1" applyProtection="1">
      <alignment horizontal="left" vertical="top"/>
      <protection locked="0"/>
    </xf>
    <xf numFmtId="0" fontId="12" fillId="0" borderId="1" xfId="0" applyFont="1" applyBorder="1" applyAlignment="1" applyProtection="1">
      <alignment horizontal="center" vertical="center" wrapText="1"/>
      <protection locked="0"/>
    </xf>
    <xf numFmtId="0" fontId="12" fillId="0" borderId="1" xfId="0" applyNumberFormat="1" applyFont="1" applyBorder="1" applyAlignment="1" applyProtection="1">
      <alignment horizontal="center" vertical="center" wrapText="1"/>
      <protection locked="0"/>
    </xf>
    <xf numFmtId="0" fontId="10" fillId="7" borderId="2" xfId="0" applyFont="1" applyFill="1" applyBorder="1" applyAlignment="1" applyProtection="1">
      <alignment horizontal="center" vertical="center" wrapText="1"/>
      <protection locked="0"/>
    </xf>
    <xf numFmtId="0" fontId="10" fillId="7" borderId="4" xfId="0" applyFont="1" applyFill="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0" fillId="7" borderId="1" xfId="0" applyFont="1" applyFill="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11" fillId="0" borderId="1" xfId="0" applyFont="1" applyBorder="1" applyAlignment="1" applyProtection="1">
      <alignment horizontal="left" vertical="top" wrapText="1"/>
      <protection locked="0"/>
    </xf>
    <xf numFmtId="0" fontId="11" fillId="0" borderId="1" xfId="0" applyFont="1" applyBorder="1" applyAlignment="1" applyProtection="1">
      <alignment horizontal="left" vertical="top"/>
      <protection locked="0"/>
    </xf>
    <xf numFmtId="0" fontId="11" fillId="0" borderId="12" xfId="0" applyFont="1" applyBorder="1" applyAlignment="1" applyProtection="1">
      <alignment horizontal="left" vertical="top"/>
      <protection locked="0"/>
    </xf>
    <xf numFmtId="0" fontId="5" fillId="0" borderId="1" xfId="0" applyFont="1" applyBorder="1" applyAlignment="1">
      <alignment horizontal="left" vertical="center"/>
    </xf>
    <xf numFmtId="0" fontId="14" fillId="0" borderId="2" xfId="0" applyFont="1" applyFill="1" applyBorder="1" applyAlignment="1" applyProtection="1">
      <alignment horizontal="left" vertical="top" wrapText="1"/>
      <protection locked="0"/>
    </xf>
    <xf numFmtId="0" fontId="14" fillId="0" borderId="3" xfId="0" applyFont="1" applyFill="1" applyBorder="1" applyAlignment="1" applyProtection="1">
      <alignment horizontal="left" vertical="top" wrapText="1"/>
      <protection locked="0"/>
    </xf>
    <xf numFmtId="0" fontId="14" fillId="0" borderId="4" xfId="0" applyFont="1" applyFill="1" applyBorder="1" applyAlignment="1" applyProtection="1">
      <alignment horizontal="left" vertical="top" wrapText="1"/>
      <protection locked="0"/>
    </xf>
    <xf numFmtId="0" fontId="12" fillId="0" borderId="3" xfId="0" applyFont="1" applyBorder="1" applyAlignment="1">
      <alignment horizontal="center"/>
    </xf>
    <xf numFmtId="0" fontId="8" fillId="10" borderId="7" xfId="0" applyFont="1" applyFill="1" applyBorder="1" applyAlignment="1" applyProtection="1">
      <alignment horizontal="center" vertical="center" wrapText="1"/>
    </xf>
    <xf numFmtId="0" fontId="8" fillId="10" borderId="5" xfId="0" applyFont="1" applyFill="1" applyBorder="1" applyAlignment="1" applyProtection="1">
      <alignment horizontal="center" vertical="center" wrapText="1"/>
    </xf>
    <xf numFmtId="0" fontId="8" fillId="10" borderId="8" xfId="0" applyFont="1" applyFill="1" applyBorder="1" applyAlignment="1" applyProtection="1">
      <alignment horizontal="center" vertical="center" wrapText="1"/>
    </xf>
    <xf numFmtId="0" fontId="8" fillId="10" borderId="9" xfId="0" applyFont="1" applyFill="1" applyBorder="1" applyAlignment="1" applyProtection="1">
      <alignment horizontal="center" vertical="center" wrapText="1"/>
    </xf>
    <xf numFmtId="0" fontId="8" fillId="10" borderId="10" xfId="0" applyFont="1" applyFill="1" applyBorder="1" applyAlignment="1" applyProtection="1">
      <alignment horizontal="center" vertical="center" wrapText="1"/>
    </xf>
    <xf numFmtId="0" fontId="8" fillId="10" borderId="13" xfId="0" applyFont="1" applyFill="1" applyBorder="1" applyAlignment="1" applyProtection="1">
      <alignment horizontal="center" vertical="center" wrapText="1"/>
    </xf>
    <xf numFmtId="1" fontId="0" fillId="6" borderId="2" xfId="0" applyNumberFormat="1" applyFill="1" applyBorder="1" applyAlignment="1" applyProtection="1">
      <alignment horizontal="center" vertical="center"/>
      <protection locked="0"/>
    </xf>
    <xf numFmtId="1" fontId="0" fillId="6" borderId="4" xfId="0" applyNumberFormat="1" applyFill="1" applyBorder="1" applyAlignment="1" applyProtection="1">
      <alignment horizontal="center" vertical="center"/>
      <protection locked="0"/>
    </xf>
    <xf numFmtId="1" fontId="0" fillId="0" borderId="2" xfId="0" applyNumberFormat="1" applyFill="1" applyBorder="1" applyAlignment="1" applyProtection="1">
      <alignment horizontal="center" vertical="center"/>
      <protection locked="0"/>
    </xf>
    <xf numFmtId="1" fontId="0" fillId="0" borderId="4" xfId="0" applyNumberFormat="1" applyFill="1" applyBorder="1" applyAlignment="1" applyProtection="1">
      <alignment horizontal="center" vertical="center"/>
      <protection locked="0"/>
    </xf>
    <xf numFmtId="0" fontId="11" fillId="0" borderId="2" xfId="0" applyFont="1" applyBorder="1" applyAlignment="1" applyProtection="1">
      <alignment horizontal="left" vertical="top" wrapText="1"/>
      <protection locked="0"/>
    </xf>
    <xf numFmtId="0" fontId="11" fillId="0" borderId="3" xfId="0" applyFont="1" applyBorder="1" applyAlignment="1" applyProtection="1">
      <alignment horizontal="left" vertical="top" wrapText="1"/>
      <protection locked="0"/>
    </xf>
    <xf numFmtId="0" fontId="11" fillId="0" borderId="4" xfId="0" applyFont="1" applyBorder="1" applyAlignment="1" applyProtection="1">
      <alignment horizontal="left" vertical="top" wrapText="1"/>
      <protection locked="0"/>
    </xf>
    <xf numFmtId="0" fontId="11" fillId="0" borderId="2" xfId="0" applyFont="1" applyBorder="1" applyAlignment="1" applyProtection="1">
      <alignment horizontal="left" vertical="top"/>
      <protection locked="0"/>
    </xf>
    <xf numFmtId="0" fontId="11" fillId="0" borderId="3"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xf numFmtId="0" fontId="68" fillId="10" borderId="1" xfId="0" applyFont="1" applyFill="1" applyBorder="1" applyAlignment="1" applyProtection="1">
      <alignment horizontal="center" vertical="center" wrapText="1"/>
    </xf>
    <xf numFmtId="0" fontId="3" fillId="0" borderId="7"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8" xfId="0" applyFont="1" applyBorder="1" applyAlignment="1" applyProtection="1">
      <alignment horizontal="center" vertical="center" wrapText="1"/>
      <protection hidden="1"/>
    </xf>
    <xf numFmtId="0" fontId="3" fillId="0" borderId="9"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0" borderId="13" xfId="0" applyFont="1" applyBorder="1" applyAlignment="1" applyProtection="1">
      <alignment horizontal="center" vertical="center" wrapText="1"/>
      <protection hidden="1"/>
    </xf>
    <xf numFmtId="0" fontId="20" fillId="0" borderId="1" xfId="0" applyFont="1" applyFill="1" applyBorder="1" applyAlignment="1" applyProtection="1">
      <alignment horizontal="center" vertical="center" wrapText="1"/>
    </xf>
    <xf numFmtId="0" fontId="19" fillId="0" borderId="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3" xfId="0" applyFont="1" applyBorder="1" applyAlignment="1">
      <alignment horizontal="center" vertical="center" wrapText="1"/>
    </xf>
    <xf numFmtId="0" fontId="14" fillId="0" borderId="7" xfId="0" applyFont="1" applyBorder="1" applyAlignment="1">
      <alignment horizontal="left" vertical="top" wrapText="1"/>
    </xf>
    <xf numFmtId="0" fontId="14" fillId="0" borderId="5" xfId="0" applyFont="1" applyBorder="1" applyAlignment="1">
      <alignment horizontal="left" vertical="top" wrapText="1"/>
    </xf>
    <xf numFmtId="0" fontId="14" fillId="0" borderId="8" xfId="0" applyFont="1" applyBorder="1" applyAlignment="1">
      <alignment horizontal="left" vertical="top" wrapText="1"/>
    </xf>
    <xf numFmtId="0" fontId="14" fillId="0" borderId="11" xfId="0" applyFont="1" applyBorder="1" applyAlignment="1">
      <alignment horizontal="left" vertical="top" wrapText="1"/>
    </xf>
    <xf numFmtId="0" fontId="14" fillId="0" borderId="0" xfId="0" applyFont="1" applyBorder="1" applyAlignment="1">
      <alignment horizontal="left" vertical="top" wrapText="1"/>
    </xf>
    <xf numFmtId="0" fontId="14" fillId="0" borderId="16"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3" xfId="0" applyFont="1" applyBorder="1" applyAlignment="1">
      <alignment horizontal="left" vertical="top" wrapText="1"/>
    </xf>
    <xf numFmtId="0" fontId="0" fillId="0" borderId="7" xfId="0" applyBorder="1" applyAlignment="1" applyProtection="1">
      <alignment horizontal="left" vertical="top"/>
      <protection locked="0"/>
    </xf>
    <xf numFmtId="0" fontId="0" fillId="0" borderId="5"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0" fillId="0" borderId="0" xfId="0"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16" fillId="0" borderId="0" xfId="0" applyFont="1" applyAlignment="1">
      <alignment horizontal="center" vertical="center" wrapText="1"/>
    </xf>
    <xf numFmtId="0" fontId="14" fillId="0" borderId="0" xfId="0" applyFont="1" applyAlignment="1" applyProtection="1">
      <alignment horizontal="right"/>
      <protection locked="0"/>
    </xf>
    <xf numFmtId="1" fontId="14" fillId="0" borderId="0" xfId="0" applyNumberFormat="1" applyFont="1" applyAlignment="1" applyProtection="1">
      <alignment horizontal="right"/>
      <protection locked="0"/>
    </xf>
    <xf numFmtId="165" fontId="14" fillId="0" borderId="0" xfId="0" applyNumberFormat="1" applyFont="1" applyAlignment="1" applyProtection="1">
      <alignment horizontal="right"/>
      <protection locked="0"/>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2" xfId="0" applyFont="1" applyBorder="1" applyAlignment="1" applyProtection="1">
      <alignment horizontal="left" vertical="center"/>
      <protection locked="0"/>
    </xf>
    <xf numFmtId="0" fontId="12" fillId="0" borderId="3" xfId="0" applyFont="1" applyBorder="1" applyAlignment="1" applyProtection="1">
      <alignment horizontal="left" vertical="center"/>
      <protection locked="0"/>
    </xf>
    <xf numFmtId="0" fontId="12" fillId="0" borderId="4" xfId="0" applyFont="1" applyBorder="1" applyAlignment="1" applyProtection="1">
      <alignment horizontal="left" vertical="center"/>
      <protection locked="0"/>
    </xf>
    <xf numFmtId="164" fontId="7" fillId="0" borderId="1" xfId="2" applyFont="1" applyBorder="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21" fillId="0" borderId="1" xfId="0" applyFont="1" applyBorder="1" applyAlignment="1" applyProtection="1">
      <alignment horizontal="left" vertical="center"/>
      <protection locked="0"/>
    </xf>
    <xf numFmtId="0" fontId="17" fillId="0" borderId="1" xfId="0" applyFont="1" applyBorder="1" applyAlignment="1" applyProtection="1">
      <alignment horizontal="center" vertical="center" wrapText="1"/>
      <protection locked="0"/>
    </xf>
    <xf numFmtId="14" fontId="7" fillId="0" borderId="1" xfId="0" applyNumberFormat="1" applyFont="1" applyBorder="1" applyAlignment="1" applyProtection="1">
      <alignment horizontal="center" vertical="center" wrapText="1"/>
      <protection locked="0"/>
    </xf>
    <xf numFmtId="14" fontId="7" fillId="0" borderId="3" xfId="0" applyNumberFormat="1" applyFont="1" applyBorder="1" applyAlignment="1" applyProtection="1">
      <alignment horizontal="center" vertical="center" wrapText="1"/>
      <protection locked="0"/>
    </xf>
    <xf numFmtId="14" fontId="7" fillId="0" borderId="4" xfId="0" applyNumberFormat="1" applyFont="1" applyBorder="1" applyAlignment="1" applyProtection="1">
      <alignment horizontal="center" vertical="center" wrapText="1"/>
      <protection locked="0"/>
    </xf>
    <xf numFmtId="0" fontId="7" fillId="0" borderId="1" xfId="0" applyNumberFormat="1" applyFont="1" applyBorder="1" applyAlignment="1" applyProtection="1">
      <alignment horizontal="center" vertical="center" wrapText="1"/>
      <protection locked="0"/>
    </xf>
    <xf numFmtId="165" fontId="14" fillId="0" borderId="0" xfId="0" applyNumberFormat="1" applyFont="1" applyBorder="1" applyAlignment="1">
      <alignment horizontal="left" vertical="top" wrapText="1"/>
    </xf>
    <xf numFmtId="0" fontId="14" fillId="0" borderId="0" xfId="0" applyFont="1" applyAlignment="1">
      <alignment horizontal="center" wrapText="1"/>
    </xf>
    <xf numFmtId="0" fontId="14" fillId="0" borderId="0" xfId="0" applyFont="1" applyAlignment="1">
      <alignment horizontal="center"/>
    </xf>
    <xf numFmtId="0" fontId="31" fillId="0" borderId="23" xfId="1" applyFont="1" applyFill="1" applyBorder="1" applyAlignment="1" applyProtection="1">
      <alignment horizontal="center" vertical="center" wrapText="1"/>
      <protection locked="0"/>
    </xf>
    <xf numFmtId="0" fontId="31" fillId="0" borderId="24" xfId="1" applyFont="1" applyFill="1" applyBorder="1" applyAlignment="1" applyProtection="1">
      <alignment horizontal="center" vertical="center" wrapText="1"/>
      <protection locked="0"/>
    </xf>
    <xf numFmtId="0" fontId="31" fillId="0" borderId="18" xfId="1" applyFont="1" applyFill="1" applyBorder="1" applyAlignment="1" applyProtection="1">
      <alignment horizontal="center" vertical="center" wrapText="1"/>
      <protection locked="0"/>
    </xf>
    <xf numFmtId="49" fontId="1" fillId="0" borderId="0" xfId="0" applyNumberFormat="1" applyFont="1" applyAlignment="1" applyProtection="1">
      <alignment horizontal="left" vertical="center"/>
    </xf>
    <xf numFmtId="0" fontId="4" fillId="0" borderId="0" xfId="0" applyFont="1" applyAlignment="1" applyProtection="1">
      <alignment horizontal="center" vertical="center" wrapText="1"/>
    </xf>
    <xf numFmtId="0" fontId="0" fillId="0" borderId="0" xfId="0" applyAlignment="1" applyProtection="1">
      <alignment horizontal="left" vertical="top" wrapText="1"/>
    </xf>
    <xf numFmtId="0" fontId="1" fillId="0" borderId="0" xfId="0" applyFont="1" applyAlignment="1" applyProtection="1">
      <alignment horizontal="center" vertical="center"/>
    </xf>
    <xf numFmtId="0" fontId="1" fillId="0" borderId="0" xfId="0" applyFont="1" applyAlignment="1" applyProtection="1">
      <alignment horizontal="left" vertical="center"/>
    </xf>
    <xf numFmtId="0" fontId="1" fillId="0" borderId="0" xfId="0" applyFont="1" applyAlignment="1" applyProtection="1">
      <alignment horizontal="left" vertical="top"/>
    </xf>
    <xf numFmtId="0" fontId="14" fillId="0" borderId="0" xfId="0" applyFont="1" applyAlignment="1" applyProtection="1">
      <alignment horizontal="right"/>
    </xf>
    <xf numFmtId="1" fontId="14" fillId="0" borderId="0" xfId="0" applyNumberFormat="1" applyFont="1" applyAlignment="1" applyProtection="1">
      <alignment horizontal="right"/>
    </xf>
    <xf numFmtId="0" fontId="16" fillId="0" borderId="0" xfId="0" applyFont="1" applyAlignment="1" applyProtection="1">
      <alignment horizontal="left" vertical="center"/>
    </xf>
    <xf numFmtId="0" fontId="31" fillId="0" borderId="35" xfId="1" applyFont="1" applyFill="1" applyBorder="1" applyAlignment="1" applyProtection="1">
      <alignment horizontal="center" vertical="center" wrapText="1"/>
      <protection locked="0"/>
    </xf>
    <xf numFmtId="0" fontId="31" fillId="0" borderId="36" xfId="1" applyFont="1" applyFill="1" applyBorder="1" applyAlignment="1" applyProtection="1">
      <alignment horizontal="center" vertical="center" wrapText="1"/>
      <protection locked="0"/>
    </xf>
    <xf numFmtId="0" fontId="31" fillId="0" borderId="37" xfId="1" applyFont="1" applyFill="1" applyBorder="1" applyAlignment="1" applyProtection="1">
      <alignment horizontal="center" vertical="center" wrapText="1"/>
      <protection locked="0"/>
    </xf>
    <xf numFmtId="0" fontId="31" fillId="0" borderId="38" xfId="1" applyFont="1" applyFill="1" applyBorder="1" applyAlignment="1" applyProtection="1">
      <alignment horizontal="center" vertical="center" wrapText="1"/>
      <protection locked="0"/>
    </xf>
    <xf numFmtId="0" fontId="31" fillId="0" borderId="26" xfId="1" applyFont="1" applyFill="1" applyBorder="1" applyAlignment="1" applyProtection="1">
      <alignment horizontal="center" vertical="center" wrapText="1"/>
      <protection locked="0"/>
    </xf>
    <xf numFmtId="0" fontId="31" fillId="0" borderId="39" xfId="1" applyFont="1" applyFill="1" applyBorder="1" applyAlignment="1" applyProtection="1">
      <alignment horizontal="center" vertical="center" wrapText="1"/>
      <protection locked="0"/>
    </xf>
    <xf numFmtId="0" fontId="0" fillId="0" borderId="0" xfId="0" applyAlignment="1" applyProtection="1">
      <alignment horizontal="left" wrapText="1"/>
    </xf>
    <xf numFmtId="0" fontId="2" fillId="12" borderId="35" xfId="1" applyFill="1" applyBorder="1" applyAlignment="1" applyProtection="1">
      <alignment horizontal="center" vertical="center"/>
      <protection locked="0"/>
    </xf>
    <xf numFmtId="0" fontId="2" fillId="12" borderId="36" xfId="1" applyFill="1" applyBorder="1" applyAlignment="1" applyProtection="1">
      <alignment horizontal="center" vertical="center"/>
      <protection locked="0"/>
    </xf>
    <xf numFmtId="0" fontId="2" fillId="12" borderId="37" xfId="1" applyFill="1" applyBorder="1" applyAlignment="1" applyProtection="1">
      <alignment horizontal="center" vertical="center"/>
      <protection locked="0"/>
    </xf>
    <xf numFmtId="0" fontId="2" fillId="12" borderId="38" xfId="1" applyFill="1" applyBorder="1" applyAlignment="1" applyProtection="1">
      <alignment horizontal="center" vertical="center"/>
      <protection locked="0"/>
    </xf>
    <xf numFmtId="0" fontId="2" fillId="12" borderId="26" xfId="1" applyFill="1" applyBorder="1" applyAlignment="1" applyProtection="1">
      <alignment horizontal="center" vertical="center"/>
      <protection locked="0"/>
    </xf>
    <xf numFmtId="0" fontId="2" fillId="12" borderId="39" xfId="1" applyFill="1" applyBorder="1" applyAlignment="1" applyProtection="1">
      <alignment horizontal="center" vertical="center"/>
      <protection locked="0"/>
    </xf>
    <xf numFmtId="0" fontId="16" fillId="0" borderId="0" xfId="0" applyFont="1" applyAlignment="1" applyProtection="1">
      <alignment horizontal="left"/>
    </xf>
    <xf numFmtId="49" fontId="16" fillId="0" borderId="0" xfId="0" applyNumberFormat="1" applyFont="1" applyAlignment="1" applyProtection="1">
      <alignment horizontal="left"/>
    </xf>
    <xf numFmtId="0" fontId="16" fillId="0" borderId="0" xfId="0" applyFont="1" applyAlignment="1" applyProtection="1">
      <alignment horizontal="center" vertical="center"/>
    </xf>
    <xf numFmtId="0" fontId="23" fillId="0" borderId="2" xfId="0" applyFont="1" applyBorder="1" applyAlignment="1" applyProtection="1">
      <alignment horizontal="left" vertical="center" wrapText="1"/>
    </xf>
    <xf numFmtId="0" fontId="23" fillId="0" borderId="3" xfId="0" applyFont="1" applyBorder="1" applyAlignment="1" applyProtection="1">
      <alignment horizontal="left" vertical="center" wrapText="1"/>
    </xf>
    <xf numFmtId="0" fontId="23" fillId="0" borderId="4" xfId="0" applyFont="1" applyBorder="1" applyAlignment="1" applyProtection="1">
      <alignment horizontal="left" vertical="center" wrapText="1"/>
    </xf>
    <xf numFmtId="0" fontId="19" fillId="10" borderId="2" xfId="0" applyFont="1" applyFill="1" applyBorder="1" applyAlignment="1" applyProtection="1">
      <alignment horizontal="left" vertical="center" wrapText="1"/>
    </xf>
    <xf numFmtId="0" fontId="19" fillId="10" borderId="3" xfId="0" applyFont="1" applyFill="1" applyBorder="1" applyAlignment="1" applyProtection="1">
      <alignment horizontal="left" vertical="center" wrapText="1"/>
    </xf>
    <xf numFmtId="0" fontId="29" fillId="0" borderId="1" xfId="0" applyFont="1" applyBorder="1" applyAlignment="1" applyProtection="1">
      <alignment horizontal="left" vertical="top" wrapText="1"/>
      <protection locked="0"/>
    </xf>
    <xf numFmtId="0" fontId="19" fillId="10" borderId="4" xfId="0" applyFont="1" applyFill="1" applyBorder="1" applyAlignment="1" applyProtection="1">
      <alignment horizontal="left" vertical="center" wrapText="1"/>
    </xf>
    <xf numFmtId="0" fontId="56" fillId="0" borderId="1" xfId="0" applyNumberFormat="1" applyFont="1" applyFill="1" applyBorder="1" applyAlignment="1" applyProtection="1">
      <alignment horizontal="center" vertical="center" wrapText="1"/>
    </xf>
    <xf numFmtId="0" fontId="2" fillId="12" borderId="35" xfId="1" applyFill="1" applyBorder="1" applyAlignment="1" applyProtection="1">
      <alignment horizontal="center" vertical="center" wrapText="1"/>
      <protection locked="0"/>
    </xf>
    <xf numFmtId="0" fontId="2" fillId="12" borderId="36" xfId="1" applyFill="1" applyBorder="1" applyAlignment="1" applyProtection="1">
      <alignment horizontal="center" vertical="center" wrapText="1"/>
      <protection locked="0"/>
    </xf>
    <xf numFmtId="0" fontId="2" fillId="12" borderId="37" xfId="1" applyFill="1" applyBorder="1" applyAlignment="1" applyProtection="1">
      <alignment horizontal="center" vertical="center" wrapText="1"/>
      <protection locked="0"/>
    </xf>
    <xf numFmtId="0" fontId="2" fillId="12" borderId="38" xfId="1" applyFill="1" applyBorder="1" applyAlignment="1" applyProtection="1">
      <alignment horizontal="center" vertical="center" wrapText="1"/>
      <protection locked="0"/>
    </xf>
    <xf numFmtId="0" fontId="2" fillId="12" borderId="26" xfId="1" applyFill="1" applyBorder="1" applyAlignment="1" applyProtection="1">
      <alignment horizontal="center" vertical="center" wrapText="1"/>
      <protection locked="0"/>
    </xf>
    <xf numFmtId="0" fontId="2" fillId="12" borderId="39" xfId="1" applyFill="1" applyBorder="1" applyAlignment="1" applyProtection="1">
      <alignment horizontal="center" vertical="center" wrapText="1"/>
      <protection locked="0"/>
    </xf>
    <xf numFmtId="165" fontId="14" fillId="0" borderId="0" xfId="0" applyNumberFormat="1" applyFont="1" applyAlignment="1" applyProtection="1">
      <alignment horizontal="left" vertical="top" wrapText="1"/>
    </xf>
    <xf numFmtId="0" fontId="42" fillId="0" borderId="0" xfId="0" applyFont="1" applyAlignment="1" applyProtection="1">
      <alignment horizontal="left"/>
    </xf>
    <xf numFmtId="0" fontId="42" fillId="0" borderId="0" xfId="0" applyFont="1" applyAlignment="1" applyProtection="1">
      <alignment horizontal="left" vertical="center"/>
    </xf>
    <xf numFmtId="0" fontId="0" fillId="0" borderId="0" xfId="0" applyAlignment="1" applyProtection="1">
      <alignment horizontal="left" vertical="center" wrapText="1"/>
    </xf>
    <xf numFmtId="165" fontId="0" fillId="0" borderId="0" xfId="0" applyNumberFormat="1" applyFont="1" applyAlignment="1" applyProtection="1">
      <alignment horizontal="right"/>
    </xf>
    <xf numFmtId="0" fontId="14" fillId="0" borderId="0" xfId="0" applyFont="1" applyBorder="1" applyAlignment="1" applyProtection="1">
      <alignment horizontal="right"/>
    </xf>
    <xf numFmtId="0" fontId="4" fillId="0" borderId="1" xfId="0" applyFont="1" applyBorder="1" applyAlignment="1" applyProtection="1">
      <alignment horizontal="center" vertical="center" wrapText="1"/>
    </xf>
    <xf numFmtId="1" fontId="14" fillId="0" borderId="0" xfId="0" applyNumberFormat="1" applyFont="1" applyBorder="1" applyAlignment="1" applyProtection="1">
      <alignment horizontal="right"/>
    </xf>
    <xf numFmtId="0" fontId="3" fillId="0" borderId="1" xfId="0" applyFont="1" applyBorder="1" applyAlignment="1" applyProtection="1">
      <alignment horizontal="left" vertical="top" wrapText="1"/>
    </xf>
    <xf numFmtId="165" fontId="14" fillId="0" borderId="10" xfId="0" applyNumberFormat="1" applyFont="1" applyBorder="1" applyAlignment="1" applyProtection="1">
      <alignment horizontal="right"/>
    </xf>
    <xf numFmtId="0" fontId="1" fillId="0" borderId="0" xfId="0" applyFont="1" applyAlignment="1" applyProtection="1">
      <alignment horizontal="left"/>
    </xf>
    <xf numFmtId="49" fontId="1" fillId="0" borderId="0" xfId="0" applyNumberFormat="1" applyFont="1" applyAlignment="1" applyProtection="1">
      <alignment horizontal="left"/>
    </xf>
    <xf numFmtId="0" fontId="3" fillId="7" borderId="2" xfId="0" applyFont="1" applyFill="1" applyBorder="1" applyAlignment="1" applyProtection="1">
      <alignment horizontal="left" vertical="center"/>
    </xf>
    <xf numFmtId="0" fontId="3" fillId="7" borderId="3" xfId="0" applyFont="1" applyFill="1" applyBorder="1" applyAlignment="1" applyProtection="1">
      <alignment horizontal="left" vertical="center"/>
    </xf>
    <xf numFmtId="0" fontId="3" fillId="7" borderId="4" xfId="0" applyFont="1" applyFill="1" applyBorder="1" applyAlignment="1" applyProtection="1">
      <alignment horizontal="left" vertical="center"/>
    </xf>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4" fillId="0" borderId="0" xfId="0" applyFont="1" applyAlignment="1" applyProtection="1">
      <alignment horizontal="left" vertical="top"/>
    </xf>
    <xf numFmtId="0" fontId="3" fillId="7" borderId="1" xfId="0" applyFont="1" applyFill="1" applyBorder="1" applyAlignment="1" applyProtection="1">
      <alignment horizontal="left" vertical="center"/>
    </xf>
    <xf numFmtId="0" fontId="0" fillId="0" borderId="2" xfId="0" applyBorder="1" applyAlignment="1" applyProtection="1">
      <alignment horizontal="center"/>
    </xf>
    <xf numFmtId="0" fontId="0" fillId="0" borderId="4" xfId="0" applyBorder="1" applyAlignment="1" applyProtection="1">
      <alignment horizontal="center"/>
    </xf>
    <xf numFmtId="0" fontId="0" fillId="0" borderId="2" xfId="0" applyBorder="1" applyAlignment="1" applyProtection="1">
      <alignment horizontal="center" vertical="center" wrapText="1"/>
    </xf>
    <xf numFmtId="0" fontId="0" fillId="0" borderId="4" xfId="0" applyBorder="1" applyAlignment="1" applyProtection="1">
      <alignment horizontal="center" vertical="center" wrapText="1"/>
    </xf>
    <xf numFmtId="0" fontId="18" fillId="9" borderId="2" xfId="0" applyFont="1" applyFill="1" applyBorder="1" applyAlignment="1" applyProtection="1">
      <alignment horizontal="left" vertical="center" wrapText="1"/>
    </xf>
    <xf numFmtId="0" fontId="18" fillId="9" borderId="3" xfId="0" applyFont="1" applyFill="1" applyBorder="1" applyAlignment="1" applyProtection="1">
      <alignment horizontal="left" vertical="center" wrapText="1"/>
    </xf>
    <xf numFmtId="0" fontId="18" fillId="9" borderId="4" xfId="0" applyFont="1" applyFill="1" applyBorder="1" applyAlignment="1" applyProtection="1">
      <alignment horizontal="left" vertical="center" wrapText="1"/>
    </xf>
    <xf numFmtId="0" fontId="18" fillId="9" borderId="2" xfId="0" applyFont="1" applyFill="1" applyBorder="1" applyAlignment="1" applyProtection="1">
      <alignment horizontal="left" vertical="top" wrapText="1"/>
    </xf>
    <xf numFmtId="0" fontId="18" fillId="9" borderId="3" xfId="0" applyFont="1" applyFill="1" applyBorder="1" applyAlignment="1" applyProtection="1">
      <alignment horizontal="left" vertical="top" wrapText="1"/>
    </xf>
    <xf numFmtId="0" fontId="18" fillId="9" borderId="4" xfId="0" applyFont="1" applyFill="1" applyBorder="1" applyAlignment="1" applyProtection="1">
      <alignment horizontal="left" vertical="top" wrapText="1"/>
    </xf>
    <xf numFmtId="0" fontId="0" fillId="0" borderId="1" xfId="0" applyBorder="1" applyAlignment="1" applyProtection="1">
      <alignment vertical="center"/>
      <protection locked="0"/>
    </xf>
    <xf numFmtId="0" fontId="19" fillId="10" borderId="3" xfId="0" applyFont="1" applyFill="1" applyBorder="1" applyAlignment="1" applyProtection="1">
      <alignment horizontal="center" vertical="center" wrapText="1"/>
    </xf>
    <xf numFmtId="0" fontId="0" fillId="0" borderId="0" xfId="0" applyFont="1" applyAlignment="1" applyProtection="1">
      <alignment horizontal="left" vertical="center"/>
    </xf>
    <xf numFmtId="0" fontId="2" fillId="0" borderId="9" xfId="1" applyFill="1" applyBorder="1" applyAlignment="1">
      <alignment horizontal="center" vertical="top" wrapText="1"/>
    </xf>
    <xf numFmtId="0" fontId="2" fillId="0" borderId="10" xfId="1" applyFill="1" applyBorder="1" applyAlignment="1">
      <alignment horizontal="center" vertical="top" wrapText="1"/>
    </xf>
    <xf numFmtId="0" fontId="2" fillId="0" borderId="13" xfId="1" applyFill="1" applyBorder="1" applyAlignment="1">
      <alignment horizontal="center" vertical="top" wrapText="1"/>
    </xf>
    <xf numFmtId="0" fontId="99" fillId="0" borderId="7" xfId="0" applyFont="1" applyFill="1" applyBorder="1" applyAlignment="1">
      <alignment horizontal="left" vertical="top" wrapText="1"/>
    </xf>
    <xf numFmtId="0" fontId="99" fillId="0" borderId="5" xfId="0" applyFont="1" applyFill="1" applyBorder="1" applyAlignment="1">
      <alignment horizontal="left" vertical="top" wrapText="1"/>
    </xf>
    <xf numFmtId="0" fontId="99" fillId="0" borderId="8" xfId="0" applyFont="1" applyFill="1" applyBorder="1" applyAlignment="1">
      <alignment horizontal="left" vertical="top" wrapText="1"/>
    </xf>
    <xf numFmtId="0" fontId="99" fillId="0" borderId="11" xfId="0" applyFont="1" applyFill="1" applyBorder="1" applyAlignment="1">
      <alignment horizontal="left" vertical="top" wrapText="1"/>
    </xf>
    <xf numFmtId="0" fontId="99" fillId="0" borderId="0" xfId="0" applyFont="1" applyFill="1" applyBorder="1" applyAlignment="1">
      <alignment horizontal="left" vertical="top" wrapText="1"/>
    </xf>
    <xf numFmtId="0" fontId="99" fillId="0" borderId="16" xfId="0" applyFont="1" applyFill="1" applyBorder="1" applyAlignment="1">
      <alignment horizontal="left" vertical="top" wrapText="1"/>
    </xf>
    <xf numFmtId="0" fontId="87" fillId="5" borderId="35" xfId="1" applyFont="1" applyFill="1" applyBorder="1" applyAlignment="1" applyProtection="1">
      <alignment horizontal="center" vertical="center" wrapText="1"/>
      <protection locked="0"/>
    </xf>
    <xf numFmtId="0" fontId="87" fillId="5" borderId="36" xfId="1" applyFont="1" applyFill="1" applyBorder="1" applyAlignment="1" applyProtection="1">
      <alignment horizontal="center" vertical="center" wrapText="1"/>
      <protection locked="0"/>
    </xf>
    <xf numFmtId="0" fontId="87" fillId="5" borderId="37" xfId="1" applyFont="1" applyFill="1" applyBorder="1" applyAlignment="1" applyProtection="1">
      <alignment horizontal="center" vertical="center" wrapText="1"/>
      <protection locked="0"/>
    </xf>
    <xf numFmtId="0" fontId="87" fillId="5" borderId="38" xfId="1" applyFont="1" applyFill="1" applyBorder="1" applyAlignment="1" applyProtection="1">
      <alignment horizontal="center" vertical="center" wrapText="1"/>
      <protection locked="0"/>
    </xf>
    <xf numFmtId="0" fontId="87" fillId="5" borderId="26" xfId="1" applyFont="1" applyFill="1" applyBorder="1" applyAlignment="1" applyProtection="1">
      <alignment horizontal="center" vertical="center" wrapText="1"/>
      <protection locked="0"/>
    </xf>
    <xf numFmtId="0" fontId="87" fillId="5" borderId="39" xfId="1" applyFont="1" applyFill="1" applyBorder="1" applyAlignment="1" applyProtection="1">
      <alignment horizontal="center" vertical="center" wrapText="1"/>
      <protection locked="0"/>
    </xf>
    <xf numFmtId="0" fontId="98" fillId="0" borderId="2" xfId="0" applyFont="1" applyFill="1" applyBorder="1" applyAlignment="1">
      <alignment horizontal="center" vertical="center" wrapText="1"/>
    </xf>
    <xf numFmtId="0" fontId="98" fillId="0" borderId="3" xfId="0" applyFont="1" applyFill="1" applyBorder="1" applyAlignment="1">
      <alignment horizontal="center" vertical="center" wrapText="1"/>
    </xf>
    <xf numFmtId="0" fontId="98" fillId="0" borderId="4" xfId="0" applyFont="1" applyFill="1" applyBorder="1" applyAlignment="1">
      <alignment horizontal="center" vertical="center" wrapText="1"/>
    </xf>
    <xf numFmtId="0" fontId="8" fillId="13" borderId="2" xfId="0" applyFont="1" applyFill="1" applyBorder="1" applyAlignment="1">
      <alignment horizontal="left" vertical="center" wrapText="1"/>
    </xf>
    <xf numFmtId="0" fontId="8" fillId="13" borderId="3" xfId="0" applyFont="1" applyFill="1" applyBorder="1" applyAlignment="1">
      <alignment horizontal="left" vertical="center" wrapText="1"/>
    </xf>
    <xf numFmtId="0" fontId="8" fillId="13" borderId="4" xfId="0" applyFont="1" applyFill="1" applyBorder="1" applyAlignment="1">
      <alignment horizontal="left" vertical="center" wrapText="1"/>
    </xf>
    <xf numFmtId="0" fontId="98" fillId="0" borderId="7" xfId="0" applyFont="1" applyFill="1" applyBorder="1" applyAlignment="1">
      <alignment horizontal="left" vertical="center" wrapText="1"/>
    </xf>
    <xf numFmtId="0" fontId="98" fillId="0" borderId="5" xfId="0" applyFont="1" applyFill="1" applyBorder="1" applyAlignment="1">
      <alignment horizontal="left" vertical="center" wrapText="1"/>
    </xf>
    <xf numFmtId="0" fontId="98" fillId="0" borderId="8" xfId="0" applyFont="1" applyFill="1" applyBorder="1" applyAlignment="1">
      <alignment horizontal="left" vertical="center" wrapText="1"/>
    </xf>
    <xf numFmtId="0" fontId="98" fillId="0" borderId="11" xfId="0" applyFont="1" applyFill="1" applyBorder="1" applyAlignment="1">
      <alignment horizontal="left" vertical="center" wrapText="1"/>
    </xf>
    <xf numFmtId="0" fontId="98" fillId="0" borderId="0" xfId="0" applyFont="1" applyFill="1" applyBorder="1" applyAlignment="1">
      <alignment horizontal="left" vertical="center" wrapText="1"/>
    </xf>
    <xf numFmtId="0" fontId="98" fillId="0" borderId="16" xfId="0" applyFont="1" applyFill="1" applyBorder="1" applyAlignment="1">
      <alignment horizontal="left" vertical="center" wrapText="1"/>
    </xf>
    <xf numFmtId="0" fontId="98" fillId="0" borderId="9" xfId="0" applyFont="1" applyFill="1" applyBorder="1" applyAlignment="1">
      <alignment horizontal="left" vertical="center" wrapText="1"/>
    </xf>
    <xf numFmtId="0" fontId="98" fillId="0" borderId="10" xfId="0" applyFont="1" applyFill="1" applyBorder="1" applyAlignment="1">
      <alignment horizontal="left" vertical="center" wrapText="1"/>
    </xf>
    <xf numFmtId="0" fontId="98" fillId="0" borderId="13" xfId="0" applyFont="1" applyFill="1" applyBorder="1" applyAlignment="1">
      <alignment horizontal="left" vertical="center" wrapText="1"/>
    </xf>
    <xf numFmtId="0" fontId="8" fillId="13" borderId="1" xfId="0" applyFont="1" applyFill="1" applyBorder="1" applyAlignment="1">
      <alignment horizontal="left" vertical="center" wrapText="1"/>
    </xf>
    <xf numFmtId="0" fontId="98" fillId="0" borderId="1" xfId="0" applyFont="1" applyFill="1" applyBorder="1" applyAlignment="1">
      <alignment horizontal="left" vertical="top" wrapText="1"/>
    </xf>
    <xf numFmtId="0" fontId="98" fillId="0" borderId="12" xfId="0" applyFont="1" applyFill="1" applyBorder="1" applyAlignment="1">
      <alignment horizontal="left" vertical="top" wrapText="1"/>
    </xf>
    <xf numFmtId="0" fontId="10" fillId="13" borderId="2"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98" fillId="0" borderId="1" xfId="0" applyFont="1" applyFill="1" applyBorder="1" applyAlignment="1">
      <alignment horizontal="center" vertical="center" wrapText="1"/>
    </xf>
    <xf numFmtId="0" fontId="19" fillId="10" borderId="2" xfId="0" applyFont="1" applyFill="1" applyBorder="1" applyAlignment="1" applyProtection="1">
      <alignment horizontal="center" vertical="top" wrapText="1"/>
    </xf>
    <xf numFmtId="0" fontId="19" fillId="10" borderId="3" xfId="0" applyFont="1" applyFill="1" applyBorder="1" applyAlignment="1" applyProtection="1">
      <alignment horizontal="center" vertical="top" wrapText="1"/>
    </xf>
    <xf numFmtId="0" fontId="19" fillId="10" borderId="4" xfId="0" applyFont="1" applyFill="1" applyBorder="1" applyAlignment="1" applyProtection="1">
      <alignment horizontal="center" vertical="top" wrapText="1"/>
    </xf>
    <xf numFmtId="0" fontId="10" fillId="13" borderId="3" xfId="0" applyFont="1" applyFill="1" applyBorder="1" applyAlignment="1">
      <alignment horizontal="center" vertical="center" wrapText="1"/>
    </xf>
    <xf numFmtId="0" fontId="35" fillId="0" borderId="2" xfId="0" applyFont="1" applyBorder="1" applyAlignment="1" applyProtection="1">
      <alignment horizontal="center" vertical="center"/>
    </xf>
    <xf numFmtId="0" fontId="35" fillId="0" borderId="3" xfId="0" applyFont="1" applyBorder="1" applyAlignment="1" applyProtection="1">
      <alignment horizontal="center" vertical="center"/>
    </xf>
    <xf numFmtId="0" fontId="35" fillId="0" borderId="4" xfId="0" applyFont="1" applyBorder="1" applyAlignment="1" applyProtection="1">
      <alignment horizontal="center" vertical="center"/>
    </xf>
    <xf numFmtId="0" fontId="19" fillId="10" borderId="1" xfId="0" applyFont="1" applyFill="1" applyBorder="1" applyAlignment="1" applyProtection="1">
      <alignment horizontal="center" vertical="top" wrapText="1"/>
    </xf>
    <xf numFmtId="0" fontId="0" fillId="0" borderId="2" xfId="0" applyBorder="1" applyAlignment="1" applyProtection="1">
      <alignment horizontal="center" vertical="top"/>
    </xf>
    <xf numFmtId="0" fontId="0" fillId="0" borderId="3" xfId="0" applyBorder="1" applyAlignment="1" applyProtection="1">
      <alignment horizontal="center" vertical="top"/>
    </xf>
    <xf numFmtId="0" fontId="0" fillId="0" borderId="4" xfId="0" applyBorder="1" applyAlignment="1" applyProtection="1">
      <alignment horizontal="center" vertical="top"/>
    </xf>
    <xf numFmtId="0" fontId="10" fillId="13" borderId="2" xfId="0" applyFont="1" applyFill="1" applyBorder="1" applyAlignment="1">
      <alignment horizontal="center" vertical="center"/>
    </xf>
    <xf numFmtId="0" fontId="10" fillId="13" borderId="3" xfId="0" applyFont="1" applyFill="1" applyBorder="1" applyAlignment="1">
      <alignment horizontal="center" vertical="center"/>
    </xf>
    <xf numFmtId="0" fontId="10" fillId="13" borderId="4" xfId="0" applyFont="1" applyFill="1" applyBorder="1" applyAlignment="1">
      <alignment horizontal="center" vertical="center"/>
    </xf>
    <xf numFmtId="0" fontId="8" fillId="13" borderId="2"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3" borderId="2" xfId="0" applyFont="1" applyFill="1" applyBorder="1" applyAlignment="1">
      <alignment horizontal="center" vertical="center"/>
    </xf>
    <xf numFmtId="0" fontId="8" fillId="13" borderId="3" xfId="0" applyFont="1" applyFill="1" applyBorder="1" applyAlignment="1">
      <alignment horizontal="center" vertical="center"/>
    </xf>
    <xf numFmtId="0" fontId="8" fillId="13" borderId="4" xfId="0" applyFont="1" applyFill="1" applyBorder="1" applyAlignment="1">
      <alignment horizontal="center" vertical="center"/>
    </xf>
    <xf numFmtId="0" fontId="8" fillId="13" borderId="2" xfId="0" applyFont="1" applyFill="1" applyBorder="1" applyAlignment="1">
      <alignment horizontal="left" vertical="center"/>
    </xf>
    <xf numFmtId="0" fontId="8" fillId="13" borderId="3" xfId="0" applyFont="1" applyFill="1" applyBorder="1" applyAlignment="1">
      <alignment horizontal="left" vertical="center"/>
    </xf>
    <xf numFmtId="0" fontId="0" fillId="0" borderId="7" xfId="0" applyBorder="1" applyAlignment="1" applyProtection="1">
      <alignment horizontal="center" vertical="top"/>
    </xf>
    <xf numFmtId="0" fontId="0" fillId="0" borderId="5" xfId="0" applyBorder="1" applyAlignment="1" applyProtection="1">
      <alignment horizontal="center" vertical="top"/>
    </xf>
    <xf numFmtId="0" fontId="0" fillId="0" borderId="8" xfId="0" applyBorder="1" applyAlignment="1" applyProtection="1">
      <alignment horizontal="center" vertical="top"/>
    </xf>
    <xf numFmtId="0" fontId="0" fillId="0" borderId="11" xfId="0" applyBorder="1" applyAlignment="1" applyProtection="1">
      <alignment horizontal="center" vertical="top"/>
    </xf>
    <xf numFmtId="0" fontId="0" fillId="0" borderId="0" xfId="0" applyBorder="1" applyAlignment="1" applyProtection="1">
      <alignment horizontal="center" vertical="top"/>
    </xf>
    <xf numFmtId="0" fontId="0" fillId="0" borderId="16" xfId="0" applyBorder="1" applyAlignment="1" applyProtection="1">
      <alignment horizontal="center" vertical="top"/>
    </xf>
    <xf numFmtId="0" fontId="0" fillId="0" borderId="9" xfId="0" applyBorder="1" applyAlignment="1" applyProtection="1">
      <alignment horizontal="center" vertical="top"/>
    </xf>
    <xf numFmtId="0" fontId="0" fillId="0" borderId="10" xfId="0" applyBorder="1" applyAlignment="1" applyProtection="1">
      <alignment horizontal="center" vertical="top"/>
    </xf>
    <xf numFmtId="0" fontId="0" fillId="0" borderId="13" xfId="0" applyBorder="1" applyAlignment="1" applyProtection="1">
      <alignment horizontal="center" vertical="top"/>
    </xf>
    <xf numFmtId="0" fontId="8" fillId="7" borderId="2" xfId="0" applyFont="1" applyFill="1" applyBorder="1" applyAlignment="1" applyProtection="1">
      <alignment horizontal="left" vertical="center" wrapText="1"/>
      <protection locked="0"/>
    </xf>
    <xf numFmtId="0" fontId="8" fillId="7" borderId="4" xfId="0" applyFont="1" applyFill="1" applyBorder="1" applyAlignment="1" applyProtection="1">
      <alignment horizontal="left" vertical="center" wrapText="1"/>
      <protection locked="0"/>
    </xf>
    <xf numFmtId="2" fontId="0" fillId="0" borderId="15" xfId="0" applyNumberFormat="1" applyBorder="1" applyAlignment="1" applyProtection="1">
      <alignment horizontal="center" vertical="top"/>
    </xf>
    <xf numFmtId="0" fontId="0" fillId="0" borderId="15" xfId="0" applyNumberFormat="1" applyBorder="1" applyAlignment="1" applyProtection="1">
      <alignment horizontal="center" vertical="top"/>
    </xf>
    <xf numFmtId="0" fontId="3" fillId="0" borderId="0" xfId="0" applyFont="1" applyAlignment="1" applyProtection="1">
      <alignment horizontal="center" vertical="center"/>
    </xf>
    <xf numFmtId="0" fontId="3" fillId="0" borderId="26" xfId="0" applyFont="1" applyBorder="1" applyAlignment="1" applyProtection="1">
      <alignment horizontal="center" vertical="center"/>
    </xf>
    <xf numFmtId="0" fontId="3" fillId="0" borderId="23" xfId="0" applyFont="1" applyBorder="1" applyAlignment="1" applyProtection="1">
      <alignment horizontal="center" vertical="center"/>
    </xf>
    <xf numFmtId="0" fontId="3" fillId="0" borderId="24" xfId="0" applyFont="1" applyBorder="1" applyAlignment="1" applyProtection="1">
      <alignment horizontal="center" vertical="center"/>
    </xf>
    <xf numFmtId="0" fontId="3" fillId="0" borderId="18" xfId="0" applyFont="1" applyBorder="1" applyAlignment="1" applyProtection="1">
      <alignment horizontal="center" vertical="center"/>
    </xf>
    <xf numFmtId="1" fontId="0" fillId="0" borderId="15" xfId="0" applyNumberFormat="1" applyBorder="1" applyAlignment="1" applyProtection="1">
      <alignment horizontal="center" vertical="top"/>
    </xf>
    <xf numFmtId="0" fontId="0" fillId="0" borderId="15" xfId="0" applyBorder="1" applyAlignment="1" applyProtection="1">
      <alignment horizontal="center" vertical="top"/>
    </xf>
    <xf numFmtId="0" fontId="8" fillId="13" borderId="4" xfId="0" applyFont="1" applyFill="1" applyBorder="1" applyAlignment="1">
      <alignment horizontal="left" vertical="center"/>
    </xf>
    <xf numFmtId="0" fontId="19" fillId="10" borderId="4" xfId="0" applyFont="1" applyFill="1" applyBorder="1" applyAlignment="1" applyProtection="1">
      <alignment horizontal="left" vertical="top" wrapText="1"/>
    </xf>
    <xf numFmtId="0" fontId="3" fillId="0" borderId="0"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42" xfId="0" applyFont="1" applyBorder="1" applyAlignment="1" applyProtection="1">
      <alignment horizontal="center" vertical="center"/>
    </xf>
    <xf numFmtId="0" fontId="10" fillId="13" borderId="1" xfId="0" applyFont="1" applyFill="1" applyBorder="1" applyAlignment="1">
      <alignment horizontal="center" vertical="center"/>
    </xf>
    <xf numFmtId="0" fontId="8" fillId="7" borderId="1" xfId="0" applyFont="1" applyFill="1" applyBorder="1" applyAlignment="1" applyProtection="1">
      <alignment horizontal="left" vertical="center" wrapText="1"/>
      <protection locked="0"/>
    </xf>
    <xf numFmtId="0" fontId="0" fillId="0" borderId="1" xfId="0" applyBorder="1" applyAlignment="1" applyProtection="1">
      <alignment horizontal="center" vertical="top"/>
    </xf>
    <xf numFmtId="0" fontId="3" fillId="0" borderId="41"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20" xfId="0" applyFont="1" applyBorder="1" applyAlignment="1" applyProtection="1">
      <alignment horizontal="center" vertical="center"/>
    </xf>
    <xf numFmtId="0" fontId="8" fillId="7" borderId="12" xfId="0" applyFont="1" applyFill="1" applyBorder="1" applyAlignment="1" applyProtection="1">
      <alignment horizontal="left" vertical="center" wrapText="1"/>
      <protection locked="0"/>
    </xf>
    <xf numFmtId="0" fontId="10" fillId="13" borderId="1" xfId="0" applyFont="1" applyFill="1" applyBorder="1" applyAlignment="1">
      <alignment horizontal="center" vertical="center" wrapText="1"/>
    </xf>
    <xf numFmtId="0" fontId="98" fillId="0" borderId="15" xfId="0" applyFont="1" applyFill="1" applyBorder="1" applyAlignment="1">
      <alignment horizontal="center" vertical="center" wrapText="1"/>
    </xf>
    <xf numFmtId="0" fontId="0" fillId="0" borderId="0" xfId="0" applyBorder="1" applyAlignment="1" applyProtection="1">
      <alignment horizontal="left" vertical="top" wrapText="1"/>
    </xf>
    <xf numFmtId="0" fontId="0" fillId="0" borderId="16" xfId="0" applyBorder="1" applyAlignment="1" applyProtection="1">
      <alignment horizontal="left" vertical="top" wrapText="1"/>
    </xf>
    <xf numFmtId="0" fontId="97" fillId="0" borderId="0" xfId="0" applyFont="1" applyAlignment="1" applyProtection="1">
      <alignment horizontal="center"/>
    </xf>
    <xf numFmtId="0" fontId="35" fillId="0" borderId="1" xfId="0" applyFont="1" applyBorder="1" applyAlignment="1" applyProtection="1">
      <alignment horizontal="center" vertical="center"/>
    </xf>
    <xf numFmtId="0" fontId="43" fillId="12" borderId="35" xfId="1" applyFont="1" applyFill="1" applyBorder="1" applyAlignment="1" applyProtection="1">
      <alignment horizontal="center" vertical="center"/>
      <protection locked="0"/>
    </xf>
    <xf numFmtId="0" fontId="43" fillId="12" borderId="37" xfId="1" applyFont="1" applyFill="1" applyBorder="1" applyAlignment="1" applyProtection="1">
      <alignment horizontal="center" vertical="center"/>
      <protection locked="0"/>
    </xf>
    <xf numFmtId="0" fontId="43" fillId="12" borderId="38" xfId="1" applyFont="1" applyFill="1" applyBorder="1" applyAlignment="1" applyProtection="1">
      <alignment horizontal="center" vertical="center"/>
      <protection locked="0"/>
    </xf>
    <xf numFmtId="0" fontId="43" fillId="12" borderId="39" xfId="1" applyFont="1" applyFill="1" applyBorder="1" applyAlignment="1" applyProtection="1">
      <alignment horizontal="center" vertical="center"/>
      <protection locked="0"/>
    </xf>
    <xf numFmtId="0" fontId="0" fillId="0" borderId="1" xfId="0" applyBorder="1" applyAlignment="1" applyProtection="1">
      <alignment horizontal="center" vertical="top" wrapText="1"/>
    </xf>
    <xf numFmtId="0" fontId="0" fillId="0" borderId="9" xfId="0" applyBorder="1" applyAlignment="1" applyProtection="1">
      <alignment horizontal="center" vertical="top" wrapText="1"/>
    </xf>
    <xf numFmtId="0" fontId="0" fillId="0" borderId="10" xfId="0" applyBorder="1" applyAlignment="1" applyProtection="1">
      <alignment horizontal="center" vertical="top" wrapText="1"/>
    </xf>
    <xf numFmtId="0" fontId="0" fillId="0" borderId="13" xfId="0" applyBorder="1" applyAlignment="1" applyProtection="1">
      <alignment horizontal="center" vertical="top" wrapText="1"/>
    </xf>
    <xf numFmtId="0" fontId="0" fillId="0" borderId="7" xfId="0" applyBorder="1" applyAlignment="1" applyProtection="1">
      <alignment horizontal="center" vertical="top" wrapText="1"/>
    </xf>
    <xf numFmtId="0" fontId="0" fillId="0" borderId="5" xfId="0" applyBorder="1" applyAlignment="1" applyProtection="1">
      <alignment horizontal="center" vertical="top" wrapText="1"/>
    </xf>
    <xf numFmtId="0" fontId="0" fillId="0" borderId="8" xfId="0" applyBorder="1" applyAlignment="1" applyProtection="1">
      <alignment horizontal="center" vertical="top" wrapText="1"/>
    </xf>
    <xf numFmtId="0" fontId="0" fillId="0" borderId="11" xfId="0" applyBorder="1" applyAlignment="1" applyProtection="1">
      <alignment horizontal="center" vertical="top" wrapText="1"/>
    </xf>
    <xf numFmtId="0" fontId="0" fillId="0" borderId="0" xfId="0" applyBorder="1" applyAlignment="1" applyProtection="1">
      <alignment horizontal="center" vertical="top" wrapText="1"/>
    </xf>
    <xf numFmtId="0" fontId="0" fillId="0" borderId="16" xfId="0" applyBorder="1" applyAlignment="1" applyProtection="1">
      <alignment horizontal="center" vertical="top" wrapText="1"/>
    </xf>
    <xf numFmtId="0" fontId="0" fillId="0" borderId="2" xfId="0" applyBorder="1" applyAlignment="1" applyProtection="1">
      <alignment horizontal="center" vertical="top" wrapText="1"/>
    </xf>
    <xf numFmtId="0" fontId="0" fillId="0" borderId="3" xfId="0" applyBorder="1" applyAlignment="1" applyProtection="1">
      <alignment horizontal="center" vertical="top" wrapText="1"/>
    </xf>
    <xf numFmtId="0" fontId="0" fillId="0" borderId="4" xfId="0" applyBorder="1" applyAlignment="1" applyProtection="1">
      <alignment horizontal="center" vertical="top" wrapText="1"/>
    </xf>
    <xf numFmtId="0" fontId="0" fillId="0" borderId="3" xfId="0" applyBorder="1" applyAlignment="1" applyProtection="1">
      <alignment horizontal="center" vertical="center" wrapText="1"/>
    </xf>
    <xf numFmtId="165" fontId="0" fillId="0" borderId="0" xfId="0" applyNumberFormat="1" applyFont="1" applyAlignment="1" applyProtection="1">
      <alignment horizontal="center" vertical="center" wrapText="1"/>
    </xf>
    <xf numFmtId="0" fontId="1" fillId="0" borderId="0" xfId="0" applyFont="1" applyAlignment="1" applyProtection="1">
      <alignment horizontal="center" vertical="top"/>
    </xf>
    <xf numFmtId="0" fontId="19" fillId="10" borderId="2" xfId="0" applyFont="1" applyFill="1" applyBorder="1" applyAlignment="1" applyProtection="1">
      <alignment vertical="center" wrapText="1"/>
    </xf>
    <xf numFmtId="0" fontId="19" fillId="10" borderId="3" xfId="0" applyFont="1" applyFill="1" applyBorder="1" applyAlignment="1" applyProtection="1">
      <alignment vertical="center" wrapText="1"/>
    </xf>
    <xf numFmtId="0" fontId="19" fillId="10" borderId="1" xfId="0" applyFont="1" applyFill="1" applyBorder="1" applyAlignment="1" applyProtection="1">
      <alignment horizontal="left"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23" fillId="0" borderId="3" xfId="0" applyFont="1" applyBorder="1" applyAlignment="1" applyProtection="1">
      <alignment horizontal="right" vertical="center" wrapText="1"/>
    </xf>
    <xf numFmtId="0" fontId="87" fillId="0" borderId="35" xfId="1" applyFont="1" applyFill="1" applyBorder="1" applyAlignment="1" applyProtection="1">
      <alignment horizontal="center" vertical="center" wrapText="1"/>
      <protection locked="0"/>
    </xf>
    <xf numFmtId="0" fontId="87" fillId="0" borderId="36" xfId="1" applyFont="1" applyFill="1" applyBorder="1" applyAlignment="1" applyProtection="1">
      <alignment horizontal="center" vertical="center" wrapText="1"/>
      <protection locked="0"/>
    </xf>
    <xf numFmtId="0" fontId="87" fillId="0" borderId="37" xfId="1" applyFont="1" applyFill="1" applyBorder="1" applyAlignment="1" applyProtection="1">
      <alignment horizontal="center" vertical="center" wrapText="1"/>
      <protection locked="0"/>
    </xf>
    <xf numFmtId="0" fontId="87" fillId="0" borderId="38" xfId="1" applyFont="1" applyFill="1" applyBorder="1" applyAlignment="1" applyProtection="1">
      <alignment horizontal="center" vertical="center" wrapText="1"/>
      <protection locked="0"/>
    </xf>
    <xf numFmtId="0" fontId="87" fillId="0" borderId="26" xfId="1" applyFont="1" applyFill="1" applyBorder="1" applyAlignment="1" applyProtection="1">
      <alignment horizontal="center" vertical="center" wrapText="1"/>
      <protection locked="0"/>
    </xf>
    <xf numFmtId="0" fontId="87" fillId="0" borderId="39" xfId="1" applyFont="1" applyFill="1" applyBorder="1" applyAlignment="1" applyProtection="1">
      <alignment horizontal="center" vertical="center" wrapText="1"/>
      <protection locked="0"/>
    </xf>
    <xf numFmtId="0" fontId="16" fillId="0" borderId="0" xfId="0" applyFont="1" applyAlignment="1" applyProtection="1">
      <alignment horizontal="left" vertical="top"/>
    </xf>
    <xf numFmtId="0" fontId="3" fillId="0" borderId="7"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3" fillId="0" borderId="8" xfId="0" applyFont="1" applyBorder="1" applyAlignment="1" applyProtection="1">
      <alignment horizontal="left" vertical="top" wrapText="1"/>
    </xf>
    <xf numFmtId="0" fontId="3" fillId="0" borderId="11"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1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10" xfId="0" applyFont="1" applyBorder="1" applyAlignment="1" applyProtection="1">
      <alignment horizontal="left" vertical="top" wrapText="1"/>
    </xf>
    <xf numFmtId="0" fontId="3" fillId="0" borderId="13" xfId="0" applyFont="1" applyBorder="1" applyAlignment="1" applyProtection="1">
      <alignment horizontal="left" vertical="top" wrapText="1"/>
    </xf>
    <xf numFmtId="165" fontId="12" fillId="0" borderId="10" xfId="0" applyNumberFormat="1" applyFont="1" applyBorder="1" applyAlignment="1" applyProtection="1">
      <alignment horizontal="right"/>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99" fillId="0" borderId="9" xfId="0" applyFont="1" applyFill="1" applyBorder="1" applyAlignment="1">
      <alignment horizontal="left" vertical="top" wrapText="1"/>
    </xf>
    <xf numFmtId="0" fontId="99" fillId="0" borderId="10" xfId="0" applyFont="1" applyFill="1" applyBorder="1" applyAlignment="1">
      <alignment horizontal="left" vertical="top" wrapText="1"/>
    </xf>
    <xf numFmtId="0" fontId="24" fillId="0" borderId="35" xfId="0" applyFont="1" applyBorder="1" applyAlignment="1" applyProtection="1">
      <alignment horizontal="center" vertical="center" wrapText="1"/>
    </xf>
    <xf numFmtId="0" fontId="24" fillId="0" borderId="36" xfId="0" applyFont="1" applyBorder="1" applyAlignment="1" applyProtection="1">
      <alignment horizontal="center" vertical="center" wrapText="1"/>
    </xf>
    <xf numFmtId="0" fontId="24" fillId="0" borderId="37" xfId="0" applyFont="1" applyBorder="1" applyAlignment="1" applyProtection="1">
      <alignment horizontal="center" vertical="center" wrapText="1"/>
    </xf>
    <xf numFmtId="0" fontId="24" fillId="0" borderId="38" xfId="0" applyFont="1" applyBorder="1" applyAlignment="1" applyProtection="1">
      <alignment horizontal="center" vertical="center" wrapText="1"/>
    </xf>
    <xf numFmtId="0" fontId="24" fillId="0" borderId="26" xfId="0" applyFont="1" applyBorder="1" applyAlignment="1" applyProtection="1">
      <alignment horizontal="center" vertical="center" wrapText="1"/>
    </xf>
    <xf numFmtId="0" fontId="24" fillId="0" borderId="39" xfId="0" applyFont="1" applyBorder="1" applyAlignment="1" applyProtection="1">
      <alignment horizontal="center" vertical="center" wrapText="1"/>
    </xf>
    <xf numFmtId="2" fontId="1" fillId="0" borderId="0" xfId="0" applyNumberFormat="1" applyFont="1" applyAlignment="1" applyProtection="1">
      <alignment horizontal="left" vertical="center"/>
    </xf>
    <xf numFmtId="0" fontId="39" fillId="0" borderId="0" xfId="0" applyFont="1" applyAlignment="1" applyProtection="1">
      <alignment horizontal="left" vertical="center"/>
    </xf>
    <xf numFmtId="0" fontId="17" fillId="0" borderId="2" xfId="0" applyFont="1" applyBorder="1" applyAlignment="1" applyProtection="1">
      <alignment horizontal="left" vertical="top" wrapText="1"/>
    </xf>
    <xf numFmtId="0" fontId="17" fillId="0" borderId="3" xfId="0" applyFont="1" applyBorder="1" applyAlignment="1" applyProtection="1">
      <alignment horizontal="left" vertical="top" wrapText="1"/>
    </xf>
    <xf numFmtId="0" fontId="17" fillId="0" borderId="4" xfId="0" applyFont="1" applyBorder="1" applyAlignment="1" applyProtection="1">
      <alignment horizontal="left" vertical="top" wrapText="1"/>
    </xf>
    <xf numFmtId="0" fontId="23" fillId="0" borderId="1" xfId="0" applyFont="1" applyBorder="1" applyAlignment="1" applyProtection="1">
      <alignment horizontal="center" vertical="center" wrapText="1"/>
    </xf>
    <xf numFmtId="0" fontId="34" fillId="0" borderId="1" xfId="0" applyFont="1" applyBorder="1" applyAlignment="1" applyProtection="1">
      <alignment horizontal="left" vertical="center" wrapText="1"/>
    </xf>
    <xf numFmtId="0" fontId="0" fillId="0" borderId="1" xfId="0" applyBorder="1" applyAlignment="1" applyProtection="1">
      <alignment horizontal="left" vertical="center" wrapText="1"/>
    </xf>
    <xf numFmtId="0" fontId="19" fillId="10" borderId="23" xfId="0" applyFont="1" applyFill="1" applyBorder="1" applyAlignment="1" applyProtection="1">
      <alignment horizontal="left" vertical="center" wrapText="1"/>
    </xf>
    <xf numFmtId="0" fontId="19" fillId="10" borderId="24" xfId="0" applyFont="1" applyFill="1" applyBorder="1" applyAlignment="1" applyProtection="1">
      <alignment horizontal="left" vertical="center" wrapText="1"/>
    </xf>
    <xf numFmtId="0" fontId="19" fillId="10" borderId="25" xfId="0" applyFont="1" applyFill="1" applyBorder="1" applyAlignment="1" applyProtection="1">
      <alignment horizontal="left" vertical="center" wrapText="1"/>
    </xf>
    <xf numFmtId="0" fontId="56" fillId="0" borderId="19" xfId="0" applyNumberFormat="1" applyFont="1" applyFill="1" applyBorder="1" applyAlignment="1" applyProtection="1">
      <alignment horizontal="center" vertical="center" wrapText="1"/>
    </xf>
    <xf numFmtId="0" fontId="56" fillId="0" borderId="20" xfId="0" applyNumberFormat="1" applyFont="1" applyFill="1" applyBorder="1" applyAlignment="1" applyProtection="1">
      <alignment horizontal="center" vertical="center" wrapText="1"/>
    </xf>
    <xf numFmtId="0" fontId="2" fillId="12" borderId="35" xfId="1" applyFill="1" applyBorder="1" applyAlignment="1" applyProtection="1">
      <alignment horizontal="center" vertical="center"/>
    </xf>
    <xf numFmtId="0" fontId="2" fillId="12" borderId="37" xfId="1" applyFill="1" applyBorder="1" applyAlignment="1" applyProtection="1">
      <alignment horizontal="center" vertical="center"/>
    </xf>
    <xf numFmtId="0" fontId="2" fillId="12" borderId="38" xfId="1" applyFill="1" applyBorder="1" applyAlignment="1" applyProtection="1">
      <alignment horizontal="center" vertical="center"/>
    </xf>
    <xf numFmtId="0" fontId="2" fillId="12" borderId="39" xfId="1" applyFill="1" applyBorder="1" applyAlignment="1" applyProtection="1">
      <alignment horizontal="center" vertical="center"/>
    </xf>
    <xf numFmtId="0" fontId="60" fillId="7" borderId="2" xfId="0" applyFont="1" applyFill="1" applyBorder="1" applyAlignment="1" applyProtection="1">
      <alignment horizontal="center" vertical="center" wrapText="1"/>
    </xf>
    <xf numFmtId="0" fontId="60" fillId="7" borderId="3" xfId="0" applyFont="1" applyFill="1" applyBorder="1" applyAlignment="1" applyProtection="1">
      <alignment horizontal="center" vertical="center" wrapText="1"/>
    </xf>
    <xf numFmtId="0" fontId="60" fillId="7" borderId="4" xfId="0" applyFont="1" applyFill="1" applyBorder="1" applyAlignment="1" applyProtection="1">
      <alignment horizontal="center" vertical="center" wrapText="1"/>
    </xf>
    <xf numFmtId="0" fontId="19" fillId="10" borderId="12" xfId="0" applyFont="1" applyFill="1"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3" xfId="0" applyBorder="1" applyAlignment="1" applyProtection="1">
      <alignment horizontal="left" vertical="center" wrapText="1"/>
    </xf>
    <xf numFmtId="0" fontId="0" fillId="0" borderId="4" xfId="0" applyBorder="1" applyAlignment="1" applyProtection="1">
      <alignment horizontal="left" vertical="center" wrapText="1"/>
    </xf>
    <xf numFmtId="0" fontId="0" fillId="0" borderId="2" xfId="0" applyFont="1" applyBorder="1" applyAlignment="1" applyProtection="1">
      <alignment horizontal="center" vertical="center"/>
    </xf>
    <xf numFmtId="0" fontId="0" fillId="0" borderId="3" xfId="0" applyFont="1" applyBorder="1" applyAlignment="1" applyProtection="1">
      <alignment horizontal="center" vertical="center"/>
    </xf>
    <xf numFmtId="0" fontId="0" fillId="0" borderId="4" xfId="0" applyFont="1" applyBorder="1" applyAlignment="1" applyProtection="1">
      <alignment horizontal="center" vertical="center"/>
    </xf>
    <xf numFmtId="0" fontId="0" fillId="0" borderId="2" xfId="0" applyFont="1" applyBorder="1" applyAlignment="1" applyProtection="1">
      <alignment horizontal="center"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14" fontId="0" fillId="0" borderId="1" xfId="0" applyNumberFormat="1" applyBorder="1" applyAlignment="1" applyProtection="1">
      <alignment horizontal="center" vertical="center"/>
    </xf>
    <xf numFmtId="165" fontId="0" fillId="0" borderId="4" xfId="0" applyNumberFormat="1" applyBorder="1" applyAlignment="1" applyProtection="1">
      <alignment horizontal="center" vertical="top" wrapText="1"/>
    </xf>
    <xf numFmtId="165" fontId="0" fillId="0" borderId="1" xfId="0" applyNumberFormat="1" applyBorder="1" applyAlignment="1" applyProtection="1">
      <alignment horizontal="center" vertical="top" wrapText="1"/>
    </xf>
    <xf numFmtId="0" fontId="46" fillId="14" borderId="1" xfId="0" applyFont="1" applyFill="1" applyBorder="1" applyAlignment="1" applyProtection="1">
      <alignment horizontal="center" vertical="center"/>
    </xf>
    <xf numFmtId="0" fontId="14" fillId="0" borderId="2"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56" fillId="0" borderId="2" xfId="0" applyNumberFormat="1" applyFont="1" applyFill="1" applyBorder="1" applyAlignment="1" applyProtection="1">
      <alignment horizontal="center" vertical="center" wrapText="1"/>
    </xf>
    <xf numFmtId="0" fontId="56" fillId="0" borderId="3" xfId="0" applyNumberFormat="1" applyFont="1" applyFill="1" applyBorder="1" applyAlignment="1" applyProtection="1">
      <alignment horizontal="center" vertical="center" wrapText="1"/>
    </xf>
    <xf numFmtId="0" fontId="56" fillId="0" borderId="4" xfId="0" applyNumberFormat="1" applyFont="1" applyFill="1" applyBorder="1" applyAlignment="1" applyProtection="1">
      <alignment horizontal="center" vertical="center" wrapText="1"/>
    </xf>
    <xf numFmtId="0" fontId="28" fillId="14" borderId="2" xfId="0" applyFont="1" applyFill="1" applyBorder="1" applyAlignment="1" applyProtection="1">
      <alignment horizontal="left" vertical="center"/>
    </xf>
    <xf numFmtId="0" fontId="28" fillId="14" borderId="3" xfId="0" applyFont="1" applyFill="1" applyBorder="1" applyAlignment="1" applyProtection="1">
      <alignment horizontal="left" vertical="center"/>
    </xf>
    <xf numFmtId="0" fontId="28" fillId="14" borderId="4" xfId="0" applyFont="1" applyFill="1" applyBorder="1" applyAlignment="1" applyProtection="1">
      <alignment horizontal="left" vertical="center"/>
    </xf>
    <xf numFmtId="0" fontId="0" fillId="0" borderId="1" xfId="0" applyBorder="1" applyAlignment="1" applyProtection="1">
      <alignment horizontal="left" vertical="top"/>
    </xf>
    <xf numFmtId="14" fontId="0" fillId="0" borderId="2" xfId="0" applyNumberFormat="1" applyFont="1" applyBorder="1" applyAlignment="1" applyProtection="1">
      <alignment horizontal="center" vertical="center"/>
    </xf>
    <xf numFmtId="14" fontId="0" fillId="0" borderId="4" xfId="0" applyNumberFormat="1" applyFont="1" applyBorder="1" applyAlignment="1" applyProtection="1">
      <alignment horizontal="center" vertical="center"/>
    </xf>
    <xf numFmtId="14" fontId="0" fillId="0" borderId="2" xfId="0" applyNumberFormat="1" applyFont="1" applyBorder="1" applyAlignment="1" applyProtection="1">
      <alignment horizontal="center"/>
    </xf>
    <xf numFmtId="14" fontId="0" fillId="0" borderId="4" xfId="0" applyNumberFormat="1" applyFont="1" applyBorder="1" applyAlignment="1" applyProtection="1">
      <alignment horizontal="center"/>
    </xf>
    <xf numFmtId="0" fontId="19" fillId="10" borderId="1" xfId="0" applyFont="1" applyFill="1" applyBorder="1" applyAlignment="1" applyProtection="1">
      <alignment horizontal="center" vertical="center" wrapText="1"/>
    </xf>
    <xf numFmtId="14" fontId="0" fillId="0" borderId="1" xfId="0" applyNumberFormat="1" applyFont="1" applyBorder="1" applyAlignment="1" applyProtection="1">
      <alignment horizontal="center" vertical="center"/>
    </xf>
    <xf numFmtId="165" fontId="14" fillId="0" borderId="0" xfId="0" applyNumberFormat="1" applyFont="1" applyAlignment="1" applyProtection="1">
      <alignment horizontal="center"/>
    </xf>
    <xf numFmtId="0" fontId="0" fillId="0" borderId="0" xfId="0" applyFill="1" applyAlignment="1" applyProtection="1">
      <alignment horizontal="right"/>
    </xf>
    <xf numFmtId="0" fontId="0" fillId="0" borderId="1" xfId="0" applyBorder="1" applyAlignment="1" applyProtection="1">
      <alignment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2" fillId="0" borderId="0" xfId="1" applyAlignment="1" applyProtection="1">
      <alignment horizontal="center" vertical="center" wrapText="1"/>
    </xf>
    <xf numFmtId="0" fontId="46" fillId="14" borderId="1" xfId="0" applyFont="1" applyFill="1" applyBorder="1" applyAlignment="1" applyProtection="1">
      <alignment horizontal="left" vertical="center"/>
    </xf>
    <xf numFmtId="0" fontId="12" fillId="0" borderId="1" xfId="0" applyFont="1" applyBorder="1" applyAlignment="1" applyProtection="1">
      <alignment horizontal="center" vertical="center" wrapText="1"/>
    </xf>
    <xf numFmtId="1" fontId="12" fillId="0" borderId="1" xfId="0" applyNumberFormat="1" applyFont="1" applyBorder="1" applyAlignment="1" applyProtection="1">
      <alignment horizontal="center" vertical="top" wrapText="1"/>
    </xf>
    <xf numFmtId="0" fontId="12" fillId="0" borderId="1" xfId="0" applyFont="1" applyBorder="1" applyAlignment="1" applyProtection="1">
      <alignment horizontal="center" vertical="top" wrapText="1"/>
    </xf>
    <xf numFmtId="0" fontId="0" fillId="0" borderId="0" xfId="0" applyFont="1" applyAlignment="1" applyProtection="1">
      <alignment horizontal="left"/>
    </xf>
    <xf numFmtId="0" fontId="34" fillId="0" borderId="0" xfId="0" applyFont="1" applyAlignment="1" applyProtection="1">
      <alignment horizontal="left" vertical="center" wrapText="1"/>
    </xf>
    <xf numFmtId="0" fontId="64" fillId="0" borderId="0" xfId="0" applyFont="1" applyAlignment="1" applyProtection="1">
      <alignment horizontal="right" vertical="center" wrapText="1"/>
    </xf>
    <xf numFmtId="0" fontId="14" fillId="0" borderId="0" xfId="0" applyFont="1" applyAlignment="1" applyProtection="1">
      <alignment horizontal="left" vertical="center"/>
    </xf>
    <xf numFmtId="0" fontId="64" fillId="0" borderId="0" xfId="0" applyFont="1" applyAlignment="1" applyProtection="1">
      <alignment horizontal="center" vertical="center" wrapText="1"/>
    </xf>
    <xf numFmtId="0" fontId="63" fillId="0" borderId="0" xfId="0" applyFont="1" applyAlignment="1" applyProtection="1">
      <alignment horizontal="right" vertical="center"/>
    </xf>
    <xf numFmtId="0" fontId="63" fillId="0" borderId="0" xfId="0" applyFont="1" applyAlignment="1" applyProtection="1">
      <alignment horizontal="center" vertical="center"/>
    </xf>
    <xf numFmtId="165" fontId="0" fillId="0" borderId="0" xfId="0" applyNumberFormat="1" applyAlignment="1">
      <alignment horizontal="right"/>
    </xf>
    <xf numFmtId="0" fontId="48" fillId="0" borderId="0" xfId="0" applyFont="1" applyAlignment="1">
      <alignment horizontal="left"/>
    </xf>
    <xf numFmtId="0" fontId="0" fillId="0" borderId="2"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2" xfId="0" applyFont="1" applyBorder="1" applyAlignment="1">
      <alignment horizontal="center" wrapText="1"/>
    </xf>
    <xf numFmtId="0" fontId="0" fillId="0" borderId="3" xfId="0" applyFont="1" applyBorder="1" applyAlignment="1">
      <alignment horizontal="center" wrapText="1"/>
    </xf>
    <xf numFmtId="0" fontId="0" fillId="0" borderId="4" xfId="0" applyFont="1" applyBorder="1" applyAlignment="1">
      <alignment horizontal="center" wrapText="1"/>
    </xf>
    <xf numFmtId="0" fontId="10" fillId="14" borderId="2" xfId="0" applyFont="1" applyFill="1" applyBorder="1" applyAlignment="1">
      <alignment horizontal="center" vertical="center" wrapText="1"/>
    </xf>
    <xf numFmtId="0" fontId="10" fillId="14" borderId="4" xfId="0" applyFont="1" applyFill="1" applyBorder="1" applyAlignment="1">
      <alignment horizontal="center" vertical="center" wrapText="1"/>
    </xf>
    <xf numFmtId="0" fontId="47" fillId="0" borderId="0" xfId="0" applyFont="1" applyAlignment="1">
      <alignment horizontal="center"/>
    </xf>
    <xf numFmtId="0" fontId="10" fillId="0" borderId="1" xfId="0" applyFont="1" applyBorder="1" applyAlignment="1">
      <alignment horizontal="center"/>
    </xf>
    <xf numFmtId="0" fontId="11" fillId="0" borderId="2" xfId="0" applyFont="1" applyBorder="1" applyAlignment="1">
      <alignment horizontal="center" wrapText="1"/>
    </xf>
    <xf numFmtId="0" fontId="11" fillId="0" borderId="4" xfId="0" applyFont="1" applyBorder="1" applyAlignment="1">
      <alignment horizontal="center" wrapText="1"/>
    </xf>
    <xf numFmtId="0" fontId="11" fillId="0" borderId="3" xfId="0" applyFont="1" applyBorder="1"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2" fillId="0" borderId="1" xfId="0" applyFont="1" applyBorder="1" applyAlignment="1">
      <alignment horizontal="center" vertical="center" wrapText="1"/>
    </xf>
    <xf numFmtId="0" fontId="10" fillId="14"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19" fillId="10" borderId="7" xfId="0" applyFont="1" applyFill="1" applyBorder="1" applyAlignment="1" applyProtection="1">
      <alignment horizontal="left" vertical="center" wrapText="1"/>
    </xf>
    <xf numFmtId="0" fontId="19" fillId="10" borderId="5" xfId="0" applyFont="1" applyFill="1" applyBorder="1" applyAlignment="1" applyProtection="1">
      <alignment horizontal="left" vertical="center" wrapText="1"/>
    </xf>
    <xf numFmtId="1" fontId="68" fillId="0" borderId="12" xfId="0" applyNumberFormat="1" applyFont="1" applyFill="1" applyBorder="1" applyAlignment="1">
      <alignment horizontal="center" vertical="center" wrapText="1"/>
    </xf>
    <xf numFmtId="0" fontId="0" fillId="0" borderId="1" xfId="0" applyBorder="1" applyAlignment="1">
      <alignment horizontal="center"/>
    </xf>
    <xf numFmtId="0" fontId="51" fillId="0" borderId="2" xfId="0" applyFont="1" applyBorder="1" applyAlignment="1">
      <alignment horizontal="left" vertical="center" wrapText="1"/>
    </xf>
    <xf numFmtId="0" fontId="51" fillId="0" borderId="3" xfId="0" applyFont="1" applyBorder="1" applyAlignment="1">
      <alignment horizontal="left" vertical="center" wrapText="1"/>
    </xf>
    <xf numFmtId="0" fontId="51" fillId="0" borderId="4" xfId="0" applyFont="1" applyBorder="1" applyAlignment="1">
      <alignment horizontal="left" vertical="center" wrapText="1"/>
    </xf>
    <xf numFmtId="0" fontId="50" fillId="14" borderId="2" xfId="0" applyFont="1" applyFill="1" applyBorder="1" applyAlignment="1">
      <alignment horizontal="center" vertical="center" wrapText="1"/>
    </xf>
    <xf numFmtId="0" fontId="50" fillId="14" borderId="3" xfId="0" applyFont="1" applyFill="1" applyBorder="1" applyAlignment="1">
      <alignment horizontal="center" vertical="center" wrapText="1"/>
    </xf>
    <xf numFmtId="0" fontId="50" fillId="14" borderId="4" xfId="0" applyFont="1" applyFill="1" applyBorder="1" applyAlignment="1">
      <alignment horizontal="center" vertical="center" wrapText="1"/>
    </xf>
    <xf numFmtId="0" fontId="51" fillId="0" borderId="2" xfId="0" applyFont="1" applyBorder="1" applyAlignment="1">
      <alignment horizontal="left" vertical="center"/>
    </xf>
    <xf numFmtId="0" fontId="51" fillId="0" borderId="3" xfId="0" applyFont="1" applyBorder="1" applyAlignment="1">
      <alignment horizontal="left" vertical="center"/>
    </xf>
    <xf numFmtId="0" fontId="51" fillId="0" borderId="1" xfId="0" applyFont="1" applyBorder="1" applyAlignment="1">
      <alignment horizontal="left" vertical="center" wrapText="1"/>
    </xf>
    <xf numFmtId="0" fontId="19" fillId="13" borderId="1" xfId="0" applyFont="1" applyFill="1" applyBorder="1" applyAlignment="1">
      <alignment horizontal="left" vertical="center" wrapText="1"/>
    </xf>
    <xf numFmtId="0" fontId="19" fillId="13" borderId="1" xfId="0" applyFont="1" applyFill="1" applyBorder="1" applyAlignment="1">
      <alignment horizontal="left" vertical="center"/>
    </xf>
    <xf numFmtId="0" fontId="54" fillId="0" borderId="2" xfId="0" applyFont="1" applyBorder="1" applyAlignment="1">
      <alignment horizontal="center" vertical="center" wrapText="1"/>
    </xf>
    <xf numFmtId="0" fontId="54" fillId="0" borderId="3" xfId="0" applyFont="1" applyBorder="1" applyAlignment="1">
      <alignment horizontal="center" vertical="center" wrapText="1"/>
    </xf>
    <xf numFmtId="0" fontId="54" fillId="0" borderId="4" xfId="0" applyFont="1" applyBorder="1" applyAlignment="1">
      <alignment horizontal="center" vertical="center" wrapText="1"/>
    </xf>
    <xf numFmtId="0" fontId="51" fillId="0" borderId="2" xfId="0" applyFont="1" applyBorder="1" applyAlignment="1">
      <alignment horizontal="left" vertical="top" wrapText="1"/>
    </xf>
    <xf numFmtId="0" fontId="51" fillId="0" borderId="3" xfId="0" applyFont="1" applyBorder="1" applyAlignment="1">
      <alignment horizontal="left" vertical="top" wrapText="1"/>
    </xf>
    <xf numFmtId="0" fontId="51" fillId="0" borderId="4" xfId="0" applyFont="1" applyBorder="1" applyAlignment="1">
      <alignment horizontal="left" vertical="top" wrapText="1"/>
    </xf>
    <xf numFmtId="0" fontId="19" fillId="13" borderId="1" xfId="0" applyFont="1" applyFill="1" applyBorder="1" applyAlignment="1">
      <alignment horizontal="left" vertical="top" wrapText="1"/>
    </xf>
    <xf numFmtId="1" fontId="0" fillId="0" borderId="0" xfId="0" applyNumberFormat="1" applyAlignment="1">
      <alignment horizontal="right"/>
    </xf>
    <xf numFmtId="0" fontId="0" fillId="0" borderId="0" xfId="0" applyNumberFormat="1" applyAlignment="1">
      <alignment horizontal="right"/>
    </xf>
    <xf numFmtId="0" fontId="51" fillId="0" borderId="1" xfId="0" applyFont="1" applyBorder="1" applyAlignment="1">
      <alignment horizontal="center" vertical="center" wrapText="1"/>
    </xf>
    <xf numFmtId="0" fontId="51" fillId="0" borderId="7" xfId="0" applyFont="1" applyBorder="1" applyAlignment="1">
      <alignment horizontal="left" vertical="top" wrapText="1"/>
    </xf>
    <xf numFmtId="0" fontId="51" fillId="0" borderId="5" xfId="0" applyFont="1" applyBorder="1" applyAlignment="1">
      <alignment horizontal="left" vertical="top" wrapText="1"/>
    </xf>
    <xf numFmtId="0" fontId="51" fillId="0" borderId="8" xfId="0" applyFont="1" applyBorder="1" applyAlignment="1">
      <alignment horizontal="left" vertical="top" wrapText="1"/>
    </xf>
    <xf numFmtId="0" fontId="51" fillId="0" borderId="11" xfId="0" applyFont="1" applyBorder="1" applyAlignment="1">
      <alignment horizontal="left" vertical="top" wrapText="1"/>
    </xf>
    <xf numFmtId="0" fontId="51" fillId="0" borderId="0" xfId="0" applyFont="1" applyBorder="1" applyAlignment="1">
      <alignment horizontal="left" vertical="top" wrapText="1"/>
    </xf>
    <xf numFmtId="0" fontId="51" fillId="0" borderId="16" xfId="0" applyFont="1" applyBorder="1" applyAlignment="1">
      <alignment horizontal="left" vertical="top" wrapText="1"/>
    </xf>
    <xf numFmtId="0" fontId="51" fillId="0" borderId="9" xfId="0" applyFont="1" applyBorder="1" applyAlignment="1">
      <alignment horizontal="left" vertical="top" wrapText="1"/>
    </xf>
    <xf numFmtId="0" fontId="51" fillId="0" borderId="10" xfId="0" applyFont="1" applyBorder="1" applyAlignment="1">
      <alignment horizontal="left" vertical="top" wrapText="1"/>
    </xf>
    <xf numFmtId="0" fontId="51" fillId="0" borderId="13" xfId="0" applyFont="1" applyBorder="1" applyAlignment="1">
      <alignment horizontal="left" vertical="top" wrapText="1"/>
    </xf>
    <xf numFmtId="0" fontId="56" fillId="0" borderId="2"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4" xfId="0" applyFont="1" applyBorder="1" applyAlignment="1">
      <alignment horizontal="center"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Border="1" applyAlignment="1">
      <alignment horizontal="left" vertical="center" wrapText="1"/>
    </xf>
    <xf numFmtId="0" fontId="4" fillId="0" borderId="1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3" xfId="0" applyFont="1" applyBorder="1" applyAlignment="1">
      <alignment horizontal="left" vertical="center" wrapText="1"/>
    </xf>
    <xf numFmtId="0" fontId="56" fillId="0" borderId="1" xfId="0" applyFont="1" applyBorder="1" applyAlignment="1">
      <alignment horizontal="left" vertical="center" wrapText="1"/>
    </xf>
    <xf numFmtId="0" fontId="57" fillId="0" borderId="1" xfId="0" applyFont="1" applyBorder="1" applyAlignment="1">
      <alignment horizontal="center" vertical="center" wrapText="1"/>
    </xf>
    <xf numFmtId="0" fontId="52" fillId="2" borderId="2" xfId="0" applyFont="1" applyFill="1" applyBorder="1" applyAlignment="1">
      <alignment horizontal="left" vertical="top" wrapText="1"/>
    </xf>
    <xf numFmtId="0" fontId="52" fillId="2" borderId="3" xfId="0" applyFont="1" applyFill="1" applyBorder="1" applyAlignment="1">
      <alignment horizontal="left" vertical="top" wrapText="1"/>
    </xf>
    <xf numFmtId="0" fontId="52" fillId="2" borderId="4" xfId="0" applyFont="1" applyFill="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9" fillId="10" borderId="9" xfId="0" applyFont="1" applyFill="1" applyBorder="1" applyAlignment="1" applyProtection="1">
      <alignment horizontal="left" vertical="center" wrapText="1"/>
    </xf>
    <xf numFmtId="0" fontId="19" fillId="10" borderId="10" xfId="0" applyFont="1" applyFill="1" applyBorder="1" applyAlignment="1" applyProtection="1">
      <alignment horizontal="left"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0" xfId="0" applyAlignment="1" applyProtection="1">
      <alignment horizontal="center" vertical="center"/>
    </xf>
    <xf numFmtId="165" fontId="0" fillId="0" borderId="0" xfId="0" applyNumberFormat="1" applyAlignment="1" applyProtection="1">
      <alignment horizontal="left"/>
    </xf>
    <xf numFmtId="0" fontId="1" fillId="0" borderId="0" xfId="0" applyFont="1" applyAlignment="1" applyProtection="1">
      <alignment horizontal="center"/>
    </xf>
    <xf numFmtId="168" fontId="0" fillId="0" borderId="1" xfId="0" applyNumberFormat="1" applyBorder="1" applyAlignment="1" applyProtection="1">
      <alignment horizontal="left" vertical="center" wrapText="1"/>
    </xf>
    <xf numFmtId="0" fontId="46" fillId="14" borderId="2" xfId="0" applyFont="1" applyFill="1" applyBorder="1" applyAlignment="1" applyProtection="1">
      <alignment horizontal="left" vertical="top"/>
    </xf>
    <xf numFmtId="0" fontId="46" fillId="14" borderId="3" xfId="0" applyFont="1" applyFill="1" applyBorder="1" applyAlignment="1" applyProtection="1">
      <alignment horizontal="left" vertical="top"/>
    </xf>
    <xf numFmtId="0" fontId="46" fillId="14" borderId="4" xfId="0" applyFont="1" applyFill="1" applyBorder="1" applyAlignment="1" applyProtection="1">
      <alignment horizontal="left" vertical="top"/>
    </xf>
    <xf numFmtId="1" fontId="0" fillId="0" borderId="2" xfId="0" applyNumberFormat="1" applyBorder="1" applyAlignment="1" applyProtection="1">
      <alignment horizontal="left" vertical="center" wrapText="1"/>
    </xf>
    <xf numFmtId="1" fontId="0" fillId="0" borderId="3" xfId="0" applyNumberFormat="1" applyBorder="1" applyAlignment="1" applyProtection="1">
      <alignment horizontal="left" vertical="center" wrapText="1"/>
    </xf>
    <xf numFmtId="1" fontId="0" fillId="0" borderId="4" xfId="0" applyNumberFormat="1" applyBorder="1" applyAlignment="1" applyProtection="1">
      <alignment horizontal="left" vertical="center" wrapText="1"/>
    </xf>
    <xf numFmtId="0" fontId="0" fillId="0" borderId="2" xfId="0" applyNumberFormat="1" applyBorder="1" applyAlignment="1" applyProtection="1">
      <alignment horizontal="left" vertical="center" wrapText="1"/>
    </xf>
    <xf numFmtId="0" fontId="0" fillId="0" borderId="3" xfId="0" applyNumberFormat="1" applyBorder="1" applyAlignment="1" applyProtection="1">
      <alignment horizontal="left" vertical="center" wrapText="1"/>
    </xf>
    <xf numFmtId="0" fontId="0" fillId="0" borderId="4" xfId="0" applyNumberFormat="1" applyBorder="1" applyAlignment="1" applyProtection="1">
      <alignment horizontal="left" vertical="center" wrapText="1"/>
    </xf>
    <xf numFmtId="0" fontId="0" fillId="0" borderId="0" xfId="0" applyAlignment="1" applyProtection="1">
      <alignment horizontal="center" vertical="top" wrapText="1"/>
    </xf>
    <xf numFmtId="0" fontId="0" fillId="0" borderId="2" xfId="0" applyBorder="1" applyAlignment="1" applyProtection="1">
      <alignment vertical="center" wrapText="1"/>
    </xf>
    <xf numFmtId="0" fontId="0" fillId="0" borderId="3" xfId="0" applyBorder="1" applyAlignment="1" applyProtection="1">
      <alignment vertical="center" wrapText="1"/>
    </xf>
    <xf numFmtId="0" fontId="0" fillId="0" borderId="4" xfId="0" applyBorder="1" applyAlignment="1" applyProtection="1">
      <alignment vertical="center" wrapText="1"/>
    </xf>
    <xf numFmtId="0" fontId="14" fillId="0" borderId="1" xfId="0"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47" fillId="0" borderId="0" xfId="0" applyFont="1" applyAlignment="1" applyProtection="1">
      <alignment horizontal="center" vertical="top" wrapText="1"/>
    </xf>
    <xf numFmtId="0" fontId="30" fillId="0" borderId="0" xfId="0" applyFont="1" applyAlignment="1" applyProtection="1">
      <alignment horizontal="center" vertical="top" wrapText="1"/>
    </xf>
    <xf numFmtId="0" fontId="0" fillId="0" borderId="1" xfId="0" applyFont="1" applyBorder="1" applyAlignment="1">
      <alignment horizontal="center" wrapText="1"/>
    </xf>
    <xf numFmtId="164" fontId="0" fillId="0" borderId="1" xfId="0" applyNumberFormat="1" applyBorder="1" applyAlignment="1" applyProtection="1">
      <alignment horizontal="center" vertical="center" wrapText="1"/>
    </xf>
    <xf numFmtId="0" fontId="0" fillId="0" borderId="1" xfId="0" applyBorder="1" applyAlignment="1" applyProtection="1">
      <alignment horizontal="left"/>
    </xf>
    <xf numFmtId="165" fontId="12" fillId="0" borderId="0" xfId="0" applyNumberFormat="1" applyFont="1" applyAlignment="1" applyProtection="1">
      <alignment horizontal="left"/>
    </xf>
    <xf numFmtId="0" fontId="0" fillId="0" borderId="1" xfId="0" applyBorder="1" applyAlignment="1" applyProtection="1">
      <alignment horizontal="left" vertical="top" wrapText="1"/>
    </xf>
    <xf numFmtId="0" fontId="0" fillId="0" borderId="1" xfId="0" applyBorder="1" applyAlignment="1" applyProtection="1">
      <alignment horizontal="right" vertical="center"/>
    </xf>
    <xf numFmtId="0" fontId="14" fillId="0" borderId="0" xfId="0" applyNumberFormat="1" applyFont="1" applyAlignment="1" applyProtection="1">
      <alignment horizontal="right"/>
    </xf>
    <xf numFmtId="0" fontId="67" fillId="0" borderId="0" xfId="0" applyFont="1" applyAlignment="1" applyProtection="1">
      <alignment horizontal="left" vertical="center" wrapText="1"/>
    </xf>
    <xf numFmtId="0" fontId="0" fillId="0" borderId="1" xfId="0" applyBorder="1" applyAlignment="1" applyProtection="1">
      <alignment horizontal="left" vertical="center"/>
    </xf>
    <xf numFmtId="0" fontId="4" fillId="0" borderId="0" xfId="0" applyFont="1" applyAlignment="1" applyProtection="1">
      <alignment horizontal="center"/>
    </xf>
    <xf numFmtId="0" fontId="10" fillId="7" borderId="1" xfId="0" applyFont="1" applyFill="1" applyBorder="1" applyAlignment="1" applyProtection="1">
      <alignment horizontal="center" vertical="center" wrapText="1"/>
    </xf>
    <xf numFmtId="0" fontId="12" fillId="0" borderId="2"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46" fillId="14" borderId="12" xfId="0" applyFont="1" applyFill="1" applyBorder="1" applyAlignment="1" applyProtection="1">
      <alignment horizontal="left" vertical="center"/>
    </xf>
    <xf numFmtId="0" fontId="46" fillId="14" borderId="2" xfId="0" applyFont="1" applyFill="1" applyBorder="1" applyAlignment="1" applyProtection="1">
      <alignment horizontal="left" vertical="center"/>
    </xf>
    <xf numFmtId="0" fontId="46" fillId="14" borderId="3" xfId="0" applyFont="1" applyFill="1" applyBorder="1" applyAlignment="1" applyProtection="1">
      <alignment horizontal="left" vertical="center"/>
    </xf>
    <xf numFmtId="0" fontId="0" fillId="0" borderId="7" xfId="0" applyFill="1" applyBorder="1" applyAlignment="1" applyProtection="1">
      <alignment horizontal="center" vertical="center" wrapText="1"/>
    </xf>
    <xf numFmtId="0" fontId="0" fillId="0" borderId="5" xfId="0" applyFill="1" applyBorder="1" applyAlignment="1" applyProtection="1">
      <alignment horizontal="center" vertical="center" wrapText="1"/>
    </xf>
    <xf numFmtId="14" fontId="78" fillId="0" borderId="7" xfId="0" applyNumberFormat="1" applyFont="1" applyFill="1" applyBorder="1" applyAlignment="1" applyProtection="1">
      <alignment horizontal="center" vertical="center"/>
    </xf>
    <xf numFmtId="14" fontId="78" fillId="0" borderId="8" xfId="0" applyNumberFormat="1" applyFont="1" applyFill="1" applyBorder="1" applyAlignment="1" applyProtection="1">
      <alignment horizontal="center" vertical="center"/>
    </xf>
    <xf numFmtId="0" fontId="0" fillId="0" borderId="2" xfId="0" applyBorder="1" applyAlignment="1" applyProtection="1">
      <alignment horizontal="left" vertical="top" wrapText="1"/>
    </xf>
    <xf numFmtId="0" fontId="0" fillId="0" borderId="3" xfId="0" applyBorder="1" applyAlignment="1" applyProtection="1">
      <alignment horizontal="left" vertical="top" wrapText="1"/>
    </xf>
    <xf numFmtId="0" fontId="0" fillId="0" borderId="4" xfId="0" applyBorder="1" applyAlignment="1" applyProtection="1">
      <alignment horizontal="left" vertical="top" wrapText="1"/>
    </xf>
    <xf numFmtId="0" fontId="1" fillId="0" borderId="1" xfId="0" applyFont="1" applyBorder="1" applyAlignment="1" applyProtection="1">
      <alignment horizontal="center" wrapText="1"/>
    </xf>
    <xf numFmtId="0" fontId="46" fillId="7" borderId="2" xfId="0" applyFont="1" applyFill="1" applyBorder="1" applyAlignment="1" applyProtection="1">
      <alignment horizontal="center" vertical="center"/>
    </xf>
    <xf numFmtId="0" fontId="46" fillId="7" borderId="3" xfId="0" applyFont="1" applyFill="1" applyBorder="1" applyAlignment="1" applyProtection="1">
      <alignment horizontal="center" vertical="center"/>
    </xf>
    <xf numFmtId="0" fontId="46" fillId="7" borderId="4" xfId="0" applyFont="1" applyFill="1" applyBorder="1" applyAlignment="1" applyProtection="1">
      <alignment horizontal="center" vertical="center"/>
    </xf>
    <xf numFmtId="0" fontId="0" fillId="0" borderId="1" xfId="0" applyBorder="1" applyAlignment="1" applyProtection="1">
      <alignment horizontal="center" vertical="center"/>
    </xf>
    <xf numFmtId="164" fontId="0" fillId="0" borderId="2" xfId="0" applyNumberFormat="1" applyBorder="1" applyAlignment="1" applyProtection="1">
      <alignment horizontal="left" vertical="top" wrapText="1"/>
    </xf>
    <xf numFmtId="0" fontId="46" fillId="14" borderId="2" xfId="0" applyFont="1" applyFill="1" applyBorder="1" applyAlignment="1" applyProtection="1">
      <alignment horizontal="left" vertical="top" wrapText="1"/>
    </xf>
    <xf numFmtId="0" fontId="0" fillId="0" borderId="1" xfId="0" applyBorder="1" applyAlignment="1" applyProtection="1">
      <alignment horizontal="center"/>
    </xf>
    <xf numFmtId="0" fontId="10" fillId="7" borderId="7" xfId="0" applyFont="1" applyFill="1" applyBorder="1" applyAlignment="1" applyProtection="1">
      <alignment horizontal="center" vertical="center" wrapText="1"/>
    </xf>
    <xf numFmtId="0" fontId="10" fillId="7" borderId="8" xfId="0" applyFont="1" applyFill="1" applyBorder="1" applyAlignment="1" applyProtection="1">
      <alignment horizontal="center" vertical="center" wrapText="1"/>
    </xf>
    <xf numFmtId="0" fontId="10" fillId="7" borderId="9" xfId="0" applyFont="1" applyFill="1" applyBorder="1" applyAlignment="1" applyProtection="1">
      <alignment horizontal="center" vertical="center" wrapText="1"/>
    </xf>
    <xf numFmtId="0" fontId="10" fillId="7" borderId="13" xfId="0" applyFont="1" applyFill="1" applyBorder="1" applyAlignment="1" applyProtection="1">
      <alignment horizontal="center" vertical="center" wrapText="1"/>
    </xf>
    <xf numFmtId="0" fontId="70" fillId="0" borderId="2" xfId="0" applyFont="1" applyBorder="1" applyAlignment="1" applyProtection="1">
      <alignment horizontal="center" vertical="center" wrapText="1"/>
    </xf>
    <xf numFmtId="0" fontId="70" fillId="0" borderId="4" xfId="0" applyFont="1" applyBorder="1" applyAlignment="1" applyProtection="1">
      <alignment horizontal="center" vertical="center" wrapText="1"/>
    </xf>
    <xf numFmtId="0" fontId="10" fillId="7" borderId="2" xfId="0" applyFont="1" applyFill="1" applyBorder="1" applyAlignment="1" applyProtection="1">
      <alignment horizontal="center" vertical="center" wrapText="1"/>
    </xf>
    <xf numFmtId="0" fontId="10" fillId="7" borderId="4" xfId="0" applyFont="1" applyFill="1" applyBorder="1" applyAlignment="1" applyProtection="1">
      <alignment horizontal="center" vertical="center" wrapText="1"/>
    </xf>
    <xf numFmtId="49" fontId="1" fillId="0" borderId="2" xfId="0" applyNumberFormat="1" applyFont="1" applyBorder="1" applyAlignment="1" applyProtection="1">
      <alignment horizontal="center" vertical="center" wrapText="1"/>
    </xf>
    <xf numFmtId="0" fontId="1" fillId="0" borderId="4" xfId="0" applyNumberFormat="1"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46" fillId="7" borderId="1" xfId="0" applyFont="1" applyFill="1" applyBorder="1" applyAlignment="1" applyProtection="1">
      <alignment horizontal="center" vertical="center"/>
    </xf>
    <xf numFmtId="0" fontId="46" fillId="7" borderId="2" xfId="0" applyFont="1" applyFill="1" applyBorder="1" applyAlignment="1" applyProtection="1">
      <alignment horizontal="center" vertical="center" wrapText="1"/>
    </xf>
    <xf numFmtId="0" fontId="46" fillId="7" borderId="3" xfId="0" applyFont="1" applyFill="1" applyBorder="1" applyAlignment="1" applyProtection="1">
      <alignment horizontal="center" vertical="center" wrapText="1"/>
    </xf>
    <xf numFmtId="0" fontId="46" fillId="7" borderId="4" xfId="0" applyFont="1" applyFill="1" applyBorder="1" applyAlignment="1" applyProtection="1">
      <alignment horizontal="center" vertical="center" wrapText="1"/>
    </xf>
    <xf numFmtId="0" fontId="46" fillId="7" borderId="7" xfId="0" applyFont="1" applyFill="1" applyBorder="1" applyAlignment="1" applyProtection="1">
      <alignment horizontal="center" vertical="center"/>
    </xf>
    <xf numFmtId="0" fontId="46" fillId="7" borderId="5" xfId="0" applyFont="1" applyFill="1" applyBorder="1" applyAlignment="1" applyProtection="1">
      <alignment horizontal="center" vertical="center"/>
    </xf>
    <xf numFmtId="0" fontId="46" fillId="7" borderId="8" xfId="0" applyFont="1" applyFill="1" applyBorder="1" applyAlignment="1" applyProtection="1">
      <alignment horizontal="center" vertical="center"/>
    </xf>
    <xf numFmtId="0" fontId="46" fillId="7" borderId="9" xfId="0" applyFont="1" applyFill="1" applyBorder="1" applyAlignment="1" applyProtection="1">
      <alignment horizontal="center" vertical="center"/>
    </xf>
    <xf numFmtId="0" fontId="46" fillId="7" borderId="10" xfId="0" applyFont="1" applyFill="1" applyBorder="1" applyAlignment="1" applyProtection="1">
      <alignment horizontal="center" vertical="center"/>
    </xf>
    <xf numFmtId="0" fontId="46" fillId="7" borderId="13" xfId="0" applyFont="1" applyFill="1" applyBorder="1" applyAlignment="1" applyProtection="1">
      <alignment horizontal="center" vertical="center"/>
    </xf>
    <xf numFmtId="0" fontId="0" fillId="0" borderId="5" xfId="0" applyBorder="1" applyAlignment="1" applyProtection="1">
      <alignment horizontal="center"/>
    </xf>
    <xf numFmtId="14" fontId="56" fillId="0" borderId="7" xfId="0" applyNumberFormat="1" applyFont="1" applyFill="1" applyBorder="1" applyAlignment="1" applyProtection="1">
      <alignment horizontal="center" vertical="center"/>
    </xf>
    <xf numFmtId="14" fontId="56" fillId="0" borderId="8" xfId="0" applyNumberFormat="1" applyFont="1" applyFill="1" applyBorder="1" applyAlignment="1" applyProtection="1">
      <alignment horizontal="center" vertical="center"/>
    </xf>
    <xf numFmtId="0" fontId="19" fillId="0" borderId="1" xfId="0" applyFont="1" applyFill="1" applyBorder="1" applyAlignment="1" applyProtection="1">
      <alignment horizontal="center" vertical="center" wrapText="1"/>
    </xf>
    <xf numFmtId="0" fontId="19" fillId="10" borderId="15" xfId="0" applyFont="1" applyFill="1" applyBorder="1" applyAlignment="1" applyProtection="1">
      <alignment horizontal="left" vertical="center" wrapText="1"/>
    </xf>
    <xf numFmtId="0" fontId="19" fillId="15" borderId="27" xfId="0" applyFont="1" applyFill="1" applyBorder="1" applyAlignment="1" applyProtection="1">
      <alignment horizontal="center" vertical="center" wrapText="1"/>
    </xf>
    <xf numFmtId="0" fontId="19" fillId="15" borderId="3" xfId="0" applyFont="1" applyFill="1" applyBorder="1" applyAlignment="1" applyProtection="1">
      <alignment horizontal="center" vertical="center" wrapText="1"/>
    </xf>
    <xf numFmtId="0" fontId="19" fillId="15" borderId="4" xfId="0" applyFont="1" applyFill="1" applyBorder="1" applyAlignment="1" applyProtection="1">
      <alignment horizontal="center" vertical="center" wrapText="1"/>
    </xf>
    <xf numFmtId="0" fontId="19" fillId="15" borderId="2" xfId="0" applyFont="1" applyFill="1" applyBorder="1" applyAlignment="1" applyProtection="1">
      <alignment horizontal="center" vertical="center" wrapText="1"/>
    </xf>
    <xf numFmtId="0" fontId="1" fillId="0" borderId="12" xfId="0" applyFont="1" applyBorder="1" applyAlignment="1" applyProtection="1">
      <alignment horizontal="center" vertical="center" wrapText="1"/>
    </xf>
    <xf numFmtId="49" fontId="1" fillId="0" borderId="7" xfId="0" applyNumberFormat="1" applyFont="1" applyBorder="1" applyAlignment="1" applyProtection="1">
      <alignment horizontal="center" vertical="center" wrapText="1"/>
    </xf>
    <xf numFmtId="0" fontId="1" fillId="0" borderId="8" xfId="0" applyNumberFormat="1" applyFont="1" applyBorder="1" applyAlignment="1" applyProtection="1">
      <alignment horizontal="center" vertical="center" wrapText="1"/>
    </xf>
    <xf numFmtId="0" fontId="0" fillId="0" borderId="12" xfId="0" applyBorder="1" applyAlignment="1" applyProtection="1">
      <alignment horizontal="center"/>
    </xf>
    <xf numFmtId="0" fontId="46" fillId="14" borderId="4" xfId="0" applyFont="1" applyFill="1" applyBorder="1" applyAlignment="1" applyProtection="1">
      <alignment horizontal="left" vertical="center"/>
    </xf>
    <xf numFmtId="14" fontId="0" fillId="0" borderId="2" xfId="0" applyNumberFormat="1" applyBorder="1" applyAlignment="1" applyProtection="1">
      <alignment horizontal="center" vertical="center"/>
    </xf>
    <xf numFmtId="14" fontId="0" fillId="0" borderId="3" xfId="0" applyNumberFormat="1" applyBorder="1" applyAlignment="1" applyProtection="1">
      <alignment horizontal="center" vertical="center"/>
    </xf>
    <xf numFmtId="14" fontId="0" fillId="0" borderId="4" xfId="0" applyNumberFormat="1" applyBorder="1" applyAlignment="1" applyProtection="1">
      <alignment horizontal="center" vertical="center"/>
    </xf>
    <xf numFmtId="2" fontId="0" fillId="0" borderId="1" xfId="0" applyNumberFormat="1" applyBorder="1" applyAlignment="1" applyProtection="1">
      <alignment horizontal="center" vertical="top"/>
    </xf>
    <xf numFmtId="0" fontId="46" fillId="14" borderId="2" xfId="0" applyFont="1" applyFill="1" applyBorder="1" applyAlignment="1" applyProtection="1">
      <alignment horizontal="left" vertical="center" wrapText="1"/>
    </xf>
    <xf numFmtId="0" fontId="46" fillId="14" borderId="3" xfId="0" applyFont="1" applyFill="1" applyBorder="1" applyAlignment="1" applyProtection="1">
      <alignment horizontal="left" vertical="center" wrapText="1"/>
    </xf>
    <xf numFmtId="0" fontId="46" fillId="7" borderId="1" xfId="0" applyFont="1" applyFill="1" applyBorder="1" applyAlignment="1" applyProtection="1">
      <alignment horizontal="center" vertical="center" wrapText="1"/>
    </xf>
    <xf numFmtId="0" fontId="19" fillId="10" borderId="14" xfId="0" applyFont="1" applyFill="1" applyBorder="1" applyAlignment="1" applyProtection="1">
      <alignment horizontal="left" vertical="center" wrapText="1"/>
    </xf>
    <xf numFmtId="0" fontId="19" fillId="15" borderId="1" xfId="0" applyFont="1" applyFill="1" applyBorder="1" applyAlignment="1" applyProtection="1">
      <alignment horizontal="center" vertical="center" wrapText="1"/>
    </xf>
    <xf numFmtId="0" fontId="19" fillId="15" borderId="33" xfId="0" applyFont="1" applyFill="1" applyBorder="1" applyAlignment="1" applyProtection="1">
      <alignment horizontal="center" vertical="center" wrapText="1"/>
    </xf>
    <xf numFmtId="0" fontId="19" fillId="15" borderId="34" xfId="0" applyFont="1" applyFill="1" applyBorder="1" applyAlignment="1" applyProtection="1">
      <alignment horizontal="center" vertical="center" wrapText="1"/>
    </xf>
    <xf numFmtId="0" fontId="0" fillId="0" borderId="15" xfId="0" applyBorder="1" applyAlignment="1" applyProtection="1">
      <alignment horizontal="center"/>
    </xf>
    <xf numFmtId="0" fontId="83" fillId="14" borderId="1" xfId="0" applyFont="1" applyFill="1" applyBorder="1" applyAlignment="1" applyProtection="1">
      <alignment horizontal="left" vertical="center"/>
    </xf>
    <xf numFmtId="0" fontId="0" fillId="0" borderId="7" xfId="0" applyBorder="1" applyAlignment="1" applyProtection="1">
      <alignment horizontal="left" vertical="top"/>
    </xf>
    <xf numFmtId="0" fontId="0" fillId="0" borderId="5" xfId="0" applyBorder="1" applyAlignment="1" applyProtection="1">
      <alignment horizontal="left" vertical="top"/>
    </xf>
    <xf numFmtId="0" fontId="0" fillId="0" borderId="8" xfId="0" applyBorder="1" applyAlignment="1" applyProtection="1">
      <alignment horizontal="left" vertical="top"/>
    </xf>
    <xf numFmtId="0" fontId="0" fillId="0" borderId="9" xfId="0" applyBorder="1" applyAlignment="1" applyProtection="1">
      <alignment horizontal="left" vertical="top"/>
    </xf>
    <xf numFmtId="0" fontId="0" fillId="0" borderId="10" xfId="0" applyBorder="1" applyAlignment="1" applyProtection="1">
      <alignment horizontal="left" vertical="top"/>
    </xf>
    <xf numFmtId="0" fontId="0" fillId="0" borderId="13" xfId="0" applyBorder="1" applyAlignment="1" applyProtection="1">
      <alignment horizontal="left" vertical="top"/>
    </xf>
    <xf numFmtId="0" fontId="19" fillId="0" borderId="2" xfId="0" applyFont="1" applyFill="1" applyBorder="1" applyAlignment="1" applyProtection="1">
      <alignment horizontal="center" vertical="center" wrapText="1"/>
    </xf>
    <xf numFmtId="0" fontId="19" fillId="0" borderId="3" xfId="0" applyFont="1" applyFill="1" applyBorder="1" applyAlignment="1" applyProtection="1">
      <alignment horizontal="center" vertical="center" wrapText="1"/>
    </xf>
    <xf numFmtId="0" fontId="19" fillId="0" borderId="4"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14" fontId="15" fillId="0" borderId="1" xfId="0" applyNumberFormat="1" applyFont="1" applyFill="1" applyBorder="1" applyAlignment="1" applyProtection="1">
      <alignment horizontal="center" vertical="center" wrapText="1"/>
    </xf>
    <xf numFmtId="14" fontId="15" fillId="0" borderId="2" xfId="0" applyNumberFormat="1" applyFont="1" applyFill="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0" fillId="7" borderId="2" xfId="0" applyFont="1" applyFill="1" applyBorder="1" applyAlignment="1" applyProtection="1">
      <alignment horizontal="center" vertical="top"/>
    </xf>
    <xf numFmtId="0" fontId="0" fillId="7" borderId="3" xfId="0" applyFont="1" applyFill="1" applyBorder="1" applyAlignment="1" applyProtection="1">
      <alignment horizontal="center" vertical="top"/>
    </xf>
    <xf numFmtId="0" fontId="0" fillId="7" borderId="4" xfId="0" applyFont="1" applyFill="1" applyBorder="1" applyAlignment="1" applyProtection="1">
      <alignment horizontal="center" vertical="top"/>
    </xf>
    <xf numFmtId="1" fontId="0" fillId="7" borderId="2" xfId="0" applyNumberFormat="1" applyFill="1" applyBorder="1" applyAlignment="1" applyProtection="1">
      <alignment horizontal="center" vertical="center" wrapText="1"/>
    </xf>
    <xf numFmtId="1" fontId="0" fillId="7" borderId="4" xfId="0" applyNumberFormat="1" applyFill="1" applyBorder="1" applyAlignment="1" applyProtection="1">
      <alignment horizontal="center" vertical="center" wrapText="1"/>
    </xf>
    <xf numFmtId="0" fontId="19" fillId="10" borderId="7" xfId="0" applyFont="1" applyFill="1" applyBorder="1" applyAlignment="1" applyProtection="1">
      <alignment horizontal="center" vertical="center" wrapText="1"/>
    </xf>
    <xf numFmtId="0" fontId="19" fillId="10" borderId="5" xfId="0" applyFont="1" applyFill="1" applyBorder="1" applyAlignment="1" applyProtection="1">
      <alignment horizontal="center" vertical="center" wrapText="1"/>
    </xf>
    <xf numFmtId="0" fontId="19" fillId="10" borderId="8" xfId="0" applyFont="1" applyFill="1" applyBorder="1" applyAlignment="1" applyProtection="1">
      <alignment horizontal="center" vertical="center" wrapText="1"/>
    </xf>
    <xf numFmtId="0" fontId="19" fillId="10" borderId="9" xfId="0" applyFont="1" applyFill="1" applyBorder="1" applyAlignment="1" applyProtection="1">
      <alignment horizontal="center" vertical="center" wrapText="1"/>
    </xf>
    <xf numFmtId="0" fontId="19" fillId="10" borderId="10" xfId="0" applyFont="1" applyFill="1" applyBorder="1" applyAlignment="1" applyProtection="1">
      <alignment horizontal="center" vertical="center" wrapText="1"/>
    </xf>
    <xf numFmtId="0" fontId="19" fillId="10" borderId="13" xfId="0" applyFont="1" applyFill="1" applyBorder="1" applyAlignment="1" applyProtection="1">
      <alignment horizontal="center" vertical="center" wrapText="1"/>
    </xf>
    <xf numFmtId="0" fontId="19" fillId="10" borderId="12" xfId="0" applyFont="1" applyFill="1" applyBorder="1" applyAlignment="1" applyProtection="1">
      <alignment horizontal="center" vertical="center" wrapText="1"/>
    </xf>
    <xf numFmtId="0" fontId="19" fillId="10" borderId="15" xfId="0" applyFont="1" applyFill="1" applyBorder="1" applyAlignment="1" applyProtection="1">
      <alignment horizontal="center" vertical="center" wrapText="1"/>
    </xf>
    <xf numFmtId="0" fontId="46" fillId="7" borderId="1" xfId="0" applyFont="1" applyFill="1" applyBorder="1" applyAlignment="1" applyProtection="1">
      <alignment horizontal="center" vertical="top"/>
    </xf>
    <xf numFmtId="0" fontId="46" fillId="0" borderId="1" xfId="0" applyFont="1" applyFill="1" applyBorder="1" applyAlignment="1" applyProtection="1">
      <alignment horizontal="center" vertical="center" wrapText="1"/>
    </xf>
    <xf numFmtId="0" fontId="46" fillId="0" borderId="1" xfId="0" applyFont="1" applyFill="1" applyBorder="1" applyAlignment="1" applyProtection="1">
      <alignment horizontal="center" vertical="center"/>
    </xf>
    <xf numFmtId="0" fontId="46" fillId="0" borderId="0" xfId="0" applyFont="1" applyFill="1" applyBorder="1" applyAlignment="1" applyProtection="1">
      <alignment horizontal="center" vertical="center"/>
    </xf>
    <xf numFmtId="0" fontId="46" fillId="0" borderId="5" xfId="0" applyFont="1" applyFill="1" applyBorder="1" applyAlignment="1" applyProtection="1">
      <alignment horizontal="center" vertical="center"/>
    </xf>
    <xf numFmtId="0" fontId="46" fillId="0" borderId="2" xfId="0" applyFont="1" applyFill="1" applyBorder="1" applyAlignment="1" applyProtection="1">
      <alignment horizontal="center" vertical="top"/>
    </xf>
    <xf numFmtId="0" fontId="46" fillId="0" borderId="4" xfId="0" applyFont="1" applyFill="1" applyBorder="1" applyAlignment="1" applyProtection="1">
      <alignment horizontal="center" vertical="top"/>
    </xf>
    <xf numFmtId="0" fontId="46" fillId="0" borderId="2" xfId="0" applyFont="1" applyFill="1" applyBorder="1" applyAlignment="1" applyProtection="1">
      <alignment horizontal="center" vertical="center" wrapText="1"/>
    </xf>
    <xf numFmtId="0" fontId="46" fillId="0" borderId="4" xfId="0" applyFont="1" applyFill="1" applyBorder="1" applyAlignment="1" applyProtection="1">
      <alignment horizontal="center" vertical="center" wrapText="1"/>
    </xf>
    <xf numFmtId="0" fontId="46" fillId="0" borderId="2" xfId="0" applyFont="1" applyFill="1" applyBorder="1" applyAlignment="1" applyProtection="1">
      <alignment horizontal="center" vertical="center"/>
    </xf>
    <xf numFmtId="0" fontId="46" fillId="0" borderId="4" xfId="0" applyFont="1" applyFill="1" applyBorder="1" applyAlignment="1" applyProtection="1">
      <alignment horizontal="center" vertical="center"/>
    </xf>
    <xf numFmtId="14" fontId="46" fillId="0" borderId="7" xfId="0" applyNumberFormat="1" applyFont="1" applyFill="1" applyBorder="1" applyAlignment="1" applyProtection="1">
      <alignment horizontal="left" vertical="top"/>
    </xf>
    <xf numFmtId="14" fontId="46" fillId="0" borderId="5" xfId="0" applyNumberFormat="1" applyFont="1" applyFill="1" applyBorder="1" applyAlignment="1" applyProtection="1">
      <alignment horizontal="left" vertical="top"/>
    </xf>
    <xf numFmtId="14" fontId="46" fillId="0" borderId="8" xfId="0" applyNumberFormat="1" applyFont="1" applyFill="1" applyBorder="1" applyAlignment="1" applyProtection="1">
      <alignment horizontal="left" vertical="top"/>
    </xf>
    <xf numFmtId="14" fontId="46" fillId="0" borderId="9" xfId="0" applyNumberFormat="1" applyFont="1" applyFill="1" applyBorder="1" applyAlignment="1" applyProtection="1">
      <alignment horizontal="left" vertical="top"/>
    </xf>
    <xf numFmtId="14" fontId="46" fillId="0" borderId="10" xfId="0" applyNumberFormat="1" applyFont="1" applyFill="1" applyBorder="1" applyAlignment="1" applyProtection="1">
      <alignment horizontal="left" vertical="top"/>
    </xf>
    <xf numFmtId="14" fontId="46" fillId="0" borderId="13" xfId="0" applyNumberFormat="1" applyFont="1" applyFill="1" applyBorder="1" applyAlignment="1" applyProtection="1">
      <alignment horizontal="left" vertical="top"/>
    </xf>
    <xf numFmtId="0" fontId="46" fillId="0" borderId="0" xfId="0" applyFont="1" applyFill="1" applyBorder="1" applyAlignment="1" applyProtection="1">
      <alignment horizontal="center" vertical="top"/>
    </xf>
    <xf numFmtId="0" fontId="46" fillId="0" borderId="3" xfId="0" applyFont="1" applyFill="1" applyBorder="1" applyAlignment="1" applyProtection="1">
      <alignment horizontal="center" vertical="top"/>
    </xf>
    <xf numFmtId="0" fontId="46" fillId="0" borderId="12" xfId="0" applyFont="1" applyFill="1" applyBorder="1" applyAlignment="1" applyProtection="1">
      <alignment horizontal="center" vertical="center" wrapText="1"/>
    </xf>
    <xf numFmtId="0" fontId="46" fillId="0" borderId="7" xfId="0" applyFont="1" applyFill="1" applyBorder="1" applyAlignment="1" applyProtection="1">
      <alignment horizontal="center" vertical="center" wrapText="1"/>
    </xf>
    <xf numFmtId="0" fontId="46" fillId="0" borderId="8" xfId="0" applyFont="1" applyFill="1" applyBorder="1" applyAlignment="1" applyProtection="1">
      <alignment horizontal="center" vertical="center" wrapText="1"/>
    </xf>
    <xf numFmtId="0" fontId="46" fillId="14" borderId="15" xfId="0" applyFont="1" applyFill="1" applyBorder="1" applyAlignment="1" applyProtection="1">
      <alignment horizontal="left" vertical="center"/>
    </xf>
    <xf numFmtId="0" fontId="14" fillId="0" borderId="0" xfId="0" applyFont="1" applyFill="1" applyBorder="1" applyAlignment="1" applyProtection="1">
      <alignment horizontal="left" vertical="top" wrapText="1"/>
    </xf>
    <xf numFmtId="0" fontId="46" fillId="14" borderId="1" xfId="0" applyFont="1" applyFill="1" applyBorder="1" applyAlignment="1">
      <alignment horizontal="left" vertical="center"/>
    </xf>
    <xf numFmtId="0" fontId="19" fillId="0" borderId="1" xfId="0" applyFont="1" applyFill="1" applyBorder="1" applyAlignment="1" applyProtection="1">
      <alignment horizontal="left" vertical="top" wrapText="1"/>
    </xf>
    <xf numFmtId="0" fontId="19" fillId="0" borderId="0" xfId="0" applyFont="1" applyFill="1" applyBorder="1" applyAlignment="1" applyProtection="1">
      <alignment horizontal="center" vertical="center" wrapText="1"/>
    </xf>
    <xf numFmtId="0" fontId="19" fillId="10" borderId="11" xfId="0" applyFont="1" applyFill="1" applyBorder="1" applyAlignment="1" applyProtection="1">
      <alignment horizontal="left" vertical="center" wrapText="1"/>
    </xf>
    <xf numFmtId="0" fontId="19" fillId="10" borderId="0" xfId="0" applyFont="1" applyFill="1" applyBorder="1" applyAlignment="1" applyProtection="1">
      <alignment horizontal="left" vertical="center" wrapText="1"/>
    </xf>
    <xf numFmtId="0" fontId="46" fillId="0" borderId="1" xfId="0" applyFont="1" applyFill="1" applyBorder="1" applyAlignment="1">
      <alignment horizontal="center" vertical="center"/>
    </xf>
    <xf numFmtId="0" fontId="46" fillId="14" borderId="2" xfId="0" applyFont="1" applyFill="1" applyBorder="1" applyAlignment="1">
      <alignment horizontal="left" vertical="center"/>
    </xf>
    <xf numFmtId="0" fontId="46" fillId="14" borderId="3" xfId="0" applyFont="1" applyFill="1" applyBorder="1" applyAlignment="1">
      <alignment horizontal="left" vertical="center"/>
    </xf>
    <xf numFmtId="0" fontId="19" fillId="15" borderId="28" xfId="0" applyFont="1" applyFill="1" applyBorder="1" applyAlignment="1" applyProtection="1">
      <alignment horizontal="center" vertical="center" wrapText="1"/>
    </xf>
    <xf numFmtId="0" fontId="19" fillId="15" borderId="29" xfId="0" applyFont="1" applyFill="1" applyBorder="1" applyAlignment="1" applyProtection="1">
      <alignment horizontal="center" vertical="center" wrapText="1"/>
    </xf>
    <xf numFmtId="0" fontId="19" fillId="15" borderId="30" xfId="0" applyFont="1" applyFill="1" applyBorder="1" applyAlignment="1" applyProtection="1">
      <alignment horizontal="center" vertical="center" wrapText="1"/>
    </xf>
    <xf numFmtId="0" fontId="19" fillId="15" borderId="31" xfId="0" applyFont="1" applyFill="1" applyBorder="1" applyAlignment="1" applyProtection="1">
      <alignment horizontal="center" vertical="center" wrapText="1"/>
    </xf>
    <xf numFmtId="0" fontId="19" fillId="15" borderId="32" xfId="0" applyFont="1" applyFill="1" applyBorder="1" applyAlignment="1" applyProtection="1">
      <alignment horizontal="center" vertical="center" wrapText="1"/>
    </xf>
    <xf numFmtId="0" fontId="14" fillId="0" borderId="12" xfId="0" applyFont="1" applyFill="1" applyBorder="1" applyAlignment="1" applyProtection="1">
      <alignment horizontal="center" vertical="center" wrapText="1"/>
    </xf>
    <xf numFmtId="0" fontId="56" fillId="0" borderId="12" xfId="0" applyNumberFormat="1" applyFont="1" applyFill="1" applyBorder="1" applyAlignment="1" applyProtection="1">
      <alignment horizontal="center" vertical="center" wrapText="1"/>
    </xf>
    <xf numFmtId="0" fontId="56" fillId="0" borderId="7" xfId="0" applyNumberFormat="1" applyFont="1" applyFill="1" applyBorder="1" applyAlignment="1" applyProtection="1">
      <alignment horizontal="center" vertical="center" wrapText="1"/>
    </xf>
    <xf numFmtId="0" fontId="56" fillId="0" borderId="8" xfId="0" applyNumberFormat="1" applyFont="1" applyFill="1" applyBorder="1" applyAlignment="1" applyProtection="1">
      <alignment horizontal="center" vertical="center" wrapText="1"/>
    </xf>
    <xf numFmtId="0" fontId="46" fillId="14" borderId="15" xfId="0" applyFont="1" applyFill="1" applyBorder="1" applyAlignment="1">
      <alignment horizontal="left" vertical="center"/>
    </xf>
    <xf numFmtId="164" fontId="0" fillId="0" borderId="15" xfId="0" applyNumberFormat="1" applyBorder="1" applyAlignment="1" applyProtection="1">
      <alignment horizontal="center" vertical="center" wrapText="1"/>
    </xf>
    <xf numFmtId="0" fontId="0" fillId="0" borderId="2" xfId="0" applyFill="1" applyBorder="1" applyAlignment="1" applyProtection="1">
      <alignment horizontal="center" vertical="center" wrapText="1"/>
    </xf>
    <xf numFmtId="0" fontId="0" fillId="0" borderId="3" xfId="0" applyFill="1" applyBorder="1" applyAlignment="1" applyProtection="1">
      <alignment horizontal="center" vertical="center" wrapText="1"/>
    </xf>
    <xf numFmtId="0" fontId="0" fillId="0" borderId="4" xfId="0" applyFill="1" applyBorder="1" applyAlignment="1" applyProtection="1">
      <alignment horizontal="center" vertical="center" wrapText="1"/>
    </xf>
    <xf numFmtId="0" fontId="60" fillId="7" borderId="2" xfId="0" applyFont="1" applyFill="1" applyBorder="1" applyAlignment="1" applyProtection="1">
      <alignment horizontal="center" vertical="center" wrapText="1"/>
      <protection locked="0"/>
    </xf>
    <xf numFmtId="0" fontId="60" fillId="7" borderId="4" xfId="0" applyFont="1" applyFill="1" applyBorder="1" applyAlignment="1" applyProtection="1">
      <alignment horizontal="center" vertical="center" wrapText="1"/>
      <protection locked="0"/>
    </xf>
    <xf numFmtId="0" fontId="60" fillId="7" borderId="3" xfId="0" applyFont="1" applyFill="1" applyBorder="1" applyAlignment="1" applyProtection="1">
      <alignment horizontal="center" vertical="center" wrapText="1"/>
      <protection locked="0"/>
    </xf>
    <xf numFmtId="0" fontId="46" fillId="14" borderId="2" xfId="0" applyFont="1" applyFill="1" applyBorder="1" applyAlignment="1">
      <alignment horizontal="left" vertical="top"/>
    </xf>
    <xf numFmtId="0" fontId="46" fillId="14" borderId="3" xfId="0" applyFont="1" applyFill="1" applyBorder="1" applyAlignment="1">
      <alignment horizontal="left" vertical="top"/>
    </xf>
    <xf numFmtId="0" fontId="46" fillId="14" borderId="4" xfId="0" applyFont="1" applyFill="1" applyBorder="1" applyAlignment="1">
      <alignment horizontal="left" vertical="top"/>
    </xf>
    <xf numFmtId="0" fontId="0" fillId="0" borderId="0" xfId="0" applyFont="1" applyAlignment="1" applyProtection="1">
      <alignment horizontal="left" vertical="top" wrapText="1"/>
      <protection locked="0"/>
    </xf>
    <xf numFmtId="0" fontId="67" fillId="0" borderId="0" xfId="0" applyFont="1" applyAlignment="1" applyProtection="1">
      <alignment horizontal="left" vertical="top" wrapText="1"/>
    </xf>
    <xf numFmtId="0" fontId="0" fillId="0" borderId="3" xfId="0" applyBorder="1" applyAlignment="1" applyProtection="1">
      <alignment horizontal="center" vertical="center"/>
      <protection locked="0"/>
    </xf>
    <xf numFmtId="0" fontId="14" fillId="0" borderId="0" xfId="0" applyFont="1" applyAlignment="1">
      <alignment horizontal="left" vertical="center"/>
    </xf>
    <xf numFmtId="165" fontId="0" fillId="0" borderId="0" xfId="0" applyNumberFormat="1" applyFont="1" applyAlignment="1" applyProtection="1">
      <alignment horizontal="left"/>
    </xf>
    <xf numFmtId="0" fontId="63" fillId="0" borderId="0" xfId="0" applyFont="1" applyAlignment="1" applyProtection="1">
      <alignment horizontal="left" vertical="center"/>
    </xf>
    <xf numFmtId="0" fontId="52" fillId="14" borderId="1" xfId="0" applyFont="1" applyFill="1" applyBorder="1" applyAlignment="1">
      <alignment horizontal="left" vertical="center" wrapText="1"/>
    </xf>
    <xf numFmtId="0" fontId="52" fillId="0" borderId="1" xfId="0" applyFont="1" applyBorder="1" applyAlignment="1">
      <alignment horizontal="left" vertical="center" wrapText="1"/>
    </xf>
    <xf numFmtId="0" fontId="52" fillId="0" borderId="1" xfId="0" applyFont="1" applyBorder="1" applyAlignment="1">
      <alignment horizontal="left" vertical="top" wrapText="1"/>
    </xf>
    <xf numFmtId="0" fontId="4" fillId="0" borderId="0" xfId="0" applyFont="1" applyAlignment="1">
      <alignment horizontal="center"/>
    </xf>
    <xf numFmtId="0" fontId="0" fillId="0" borderId="0" xfId="0" applyAlignment="1">
      <alignment horizontal="center"/>
    </xf>
    <xf numFmtId="0" fontId="14" fillId="0" borderId="0" xfId="0" applyFont="1" applyAlignment="1">
      <alignment horizontal="left" vertical="top" wrapText="1"/>
    </xf>
    <xf numFmtId="0" fontId="0" fillId="0" borderId="15" xfId="0" applyBorder="1" applyAlignment="1">
      <alignment horizontal="center"/>
    </xf>
    <xf numFmtId="0" fontId="56" fillId="0" borderId="2" xfId="0" applyFont="1" applyBorder="1" applyAlignment="1" applyProtection="1">
      <alignment horizontal="center" vertical="center" wrapText="1"/>
    </xf>
    <xf numFmtId="0" fontId="56" fillId="0" borderId="3" xfId="0" applyFont="1" applyBorder="1" applyAlignment="1" applyProtection="1">
      <alignment horizontal="center" vertical="center" wrapText="1"/>
    </xf>
    <xf numFmtId="0" fontId="56" fillId="0" borderId="4" xfId="0" applyFont="1" applyBorder="1" applyAlignment="1" applyProtection="1">
      <alignment horizontal="center" vertical="center" wrapText="1"/>
    </xf>
    <xf numFmtId="0" fontId="16" fillId="0" borderId="1" xfId="0" applyFont="1" applyBorder="1" applyAlignment="1" applyProtection="1">
      <alignment horizontal="center"/>
    </xf>
    <xf numFmtId="0" fontId="52" fillId="0" borderId="1" xfId="0" applyFont="1" applyBorder="1" applyAlignment="1" applyProtection="1">
      <alignment horizontal="center" vertical="center" wrapText="1"/>
    </xf>
    <xf numFmtId="0" fontId="52" fillId="0" borderId="1" xfId="0" applyFont="1" applyBorder="1" applyAlignment="1" applyProtection="1">
      <alignment horizontal="left" vertical="center" wrapText="1"/>
    </xf>
    <xf numFmtId="0" fontId="52" fillId="0" borderId="1" xfId="0" applyFont="1" applyBorder="1" applyAlignment="1" applyProtection="1">
      <alignment horizontal="left" vertical="top" wrapText="1"/>
    </xf>
    <xf numFmtId="0" fontId="52" fillId="16" borderId="1" xfId="0" applyFont="1" applyFill="1" applyBorder="1" applyAlignment="1" applyProtection="1">
      <alignment horizontal="center" vertical="center" wrapText="1"/>
    </xf>
    <xf numFmtId="0" fontId="52" fillId="0" borderId="2" xfId="0" applyFont="1" applyBorder="1" applyAlignment="1" applyProtection="1">
      <alignment horizontal="left" vertical="center" wrapText="1"/>
    </xf>
    <xf numFmtId="0" fontId="52" fillId="0" borderId="3" xfId="0" applyFont="1" applyBorder="1" applyAlignment="1" applyProtection="1">
      <alignment horizontal="left" vertical="center" wrapText="1"/>
    </xf>
    <xf numFmtId="0" fontId="52" fillId="0" borderId="4" xfId="0" applyFont="1" applyBorder="1" applyAlignment="1" applyProtection="1">
      <alignment horizontal="left" vertical="center" wrapText="1"/>
    </xf>
    <xf numFmtId="0" fontId="52" fillId="0" borderId="7" xfId="0" applyFont="1" applyBorder="1" applyAlignment="1" applyProtection="1">
      <alignment horizontal="left" vertical="top" wrapText="1"/>
    </xf>
    <xf numFmtId="0" fontId="52" fillId="0" borderId="5" xfId="0" applyFont="1" applyBorder="1" applyAlignment="1" applyProtection="1">
      <alignment horizontal="left" vertical="top" wrapText="1"/>
    </xf>
    <xf numFmtId="0" fontId="52" fillId="0" borderId="8" xfId="0" applyFont="1" applyBorder="1" applyAlignment="1" applyProtection="1">
      <alignment horizontal="left" vertical="top" wrapText="1"/>
    </xf>
    <xf numFmtId="0" fontId="52" fillId="0" borderId="11" xfId="0" applyFont="1" applyBorder="1" applyAlignment="1" applyProtection="1">
      <alignment horizontal="left" vertical="top" wrapText="1"/>
    </xf>
    <xf numFmtId="0" fontId="52" fillId="0" borderId="0" xfId="0" applyFont="1" applyBorder="1" applyAlignment="1" applyProtection="1">
      <alignment horizontal="left" vertical="top" wrapText="1"/>
    </xf>
    <xf numFmtId="0" fontId="52" fillId="0" borderId="16" xfId="0" applyFont="1" applyBorder="1" applyAlignment="1" applyProtection="1">
      <alignment horizontal="left" vertical="top" wrapText="1"/>
    </xf>
    <xf numFmtId="0" fontId="52" fillId="0" borderId="9" xfId="0" applyFont="1" applyBorder="1" applyAlignment="1" applyProtection="1">
      <alignment horizontal="left" vertical="top" wrapText="1"/>
    </xf>
    <xf numFmtId="0" fontId="52" fillId="0" borderId="10" xfId="0" applyFont="1" applyBorder="1" applyAlignment="1" applyProtection="1">
      <alignment horizontal="left" vertical="top" wrapText="1"/>
    </xf>
    <xf numFmtId="0" fontId="52" fillId="0" borderId="13" xfId="0" applyFont="1" applyBorder="1" applyAlignment="1" applyProtection="1">
      <alignment horizontal="left" vertical="top" wrapText="1"/>
    </xf>
    <xf numFmtId="0" fontId="52" fillId="0" borderId="7" xfId="0" applyFont="1" applyBorder="1" applyAlignment="1" applyProtection="1">
      <alignment horizontal="left" vertical="center" wrapText="1"/>
    </xf>
    <xf numFmtId="0" fontId="52" fillId="0" borderId="5" xfId="0" applyFont="1" applyBorder="1" applyAlignment="1" applyProtection="1">
      <alignment horizontal="left" vertical="center" wrapText="1"/>
    </xf>
    <xf numFmtId="0" fontId="52" fillId="0" borderId="8" xfId="0" applyFont="1" applyBorder="1" applyAlignment="1" applyProtection="1">
      <alignment horizontal="left" vertical="center" wrapText="1"/>
    </xf>
    <xf numFmtId="0" fontId="52" fillId="0" borderId="9" xfId="0" applyFont="1" applyBorder="1" applyAlignment="1" applyProtection="1">
      <alignment horizontal="left" vertical="center" wrapText="1"/>
    </xf>
    <xf numFmtId="0" fontId="52" fillId="0" borderId="10" xfId="0" applyFont="1" applyBorder="1" applyAlignment="1" applyProtection="1">
      <alignment horizontal="left" vertical="center" wrapText="1"/>
    </xf>
    <xf numFmtId="0" fontId="52" fillId="0" borderId="13" xfId="0" applyFont="1" applyBorder="1" applyAlignment="1" applyProtection="1">
      <alignment horizontal="left" vertical="center" wrapText="1"/>
    </xf>
    <xf numFmtId="0" fontId="52" fillId="0" borderId="12" xfId="0" applyFont="1" applyBorder="1" applyAlignment="1" applyProtection="1">
      <alignment horizontal="center" vertical="center" wrapText="1"/>
    </xf>
    <xf numFmtId="0" fontId="56" fillId="0" borderId="1" xfId="0" applyFont="1" applyBorder="1" applyAlignment="1" applyProtection="1">
      <alignment horizontal="center" vertical="center" wrapText="1"/>
    </xf>
    <xf numFmtId="0" fontId="19" fillId="15" borderId="12" xfId="0" applyFont="1" applyFill="1" applyBorder="1" applyAlignment="1" applyProtection="1">
      <alignment horizontal="center" vertical="center" wrapText="1"/>
    </xf>
    <xf numFmtId="0" fontId="19" fillId="15" borderId="15" xfId="0" applyFont="1" applyFill="1" applyBorder="1" applyAlignment="1" applyProtection="1">
      <alignment horizontal="center" vertical="center" wrapText="1"/>
    </xf>
    <xf numFmtId="165" fontId="0" fillId="0" borderId="0" xfId="0" applyNumberFormat="1" applyAlignment="1" applyProtection="1">
      <alignment horizontal="right"/>
    </xf>
    <xf numFmtId="0" fontId="47" fillId="0" borderId="0" xfId="0" applyFont="1" applyAlignment="1" applyProtection="1">
      <alignment horizontal="center" vertical="center"/>
    </xf>
  </cellXfs>
  <cellStyles count="3">
    <cellStyle name="Hipervínculo" xfId="1" builtinId="8"/>
    <cellStyle name="Moneda" xfId="2" builtinId="4"/>
    <cellStyle name="Normal" xfId="0" builtinId="0"/>
  </cellStyles>
  <dxfs count="114">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0.24994659260841701"/>
        </patternFill>
      </fill>
    </dxf>
    <dxf>
      <fill>
        <patternFill>
          <bgColor theme="2" tint="-0.24994659260841701"/>
        </patternFill>
      </fill>
    </dxf>
    <dxf>
      <fill>
        <patternFill>
          <bgColor theme="2" tint="-0.24994659260841701"/>
        </patternFill>
      </fill>
    </dxf>
    <dxf>
      <fill>
        <patternFill>
          <bgColor theme="2" tint="-9.9948118533890809E-2"/>
        </patternFill>
      </fill>
    </dxf>
    <dxf>
      <fill>
        <patternFill>
          <bgColor theme="2" tint="-9.9948118533890809E-2"/>
        </patternFill>
      </fill>
    </dxf>
    <dxf>
      <fill>
        <patternFill>
          <bgColor theme="2" tint="-0.499984740745262"/>
        </patternFill>
      </fill>
    </dxf>
    <dxf>
      <fill>
        <patternFill>
          <bgColor theme="2" tint="-9.9948118533890809E-2"/>
        </patternFill>
      </fill>
    </dxf>
    <dxf>
      <fill>
        <patternFill>
          <bgColor theme="2" tint="-0.499984740745262"/>
        </patternFill>
      </fill>
    </dxf>
    <dxf>
      <fill>
        <patternFill>
          <bgColor theme="2" tint="-0.499984740745262"/>
        </patternFill>
      </fill>
    </dxf>
    <dxf>
      <fill>
        <patternFill>
          <bgColor theme="2" tint="-0.499984740745262"/>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ill>
        <patternFill>
          <bgColor rgb="FFFF0000"/>
        </patternFill>
      </fill>
    </dxf>
    <dxf>
      <fill>
        <patternFill>
          <bgColor theme="2" tint="-9.9948118533890809E-2"/>
        </patternFill>
      </fill>
    </dxf>
    <dxf>
      <font>
        <b/>
        <i val="0"/>
        <color theme="0"/>
      </font>
      <fill>
        <patternFill>
          <bgColor rgb="FF00B050"/>
        </patternFill>
      </fill>
    </dxf>
    <dxf>
      <fill>
        <patternFill>
          <bgColor rgb="FFFF0000"/>
        </patternFill>
      </fill>
    </dxf>
    <dxf>
      <font>
        <color theme="1"/>
      </font>
      <fill>
        <patternFill>
          <bgColor rgb="FFFF0000"/>
        </patternFill>
      </fill>
    </dxf>
    <dxf>
      <font>
        <color theme="0"/>
      </font>
      <fill>
        <patternFill>
          <bgColor rgb="FFFF0000"/>
        </patternFill>
      </fill>
    </dxf>
    <dxf>
      <font>
        <b/>
        <i val="0"/>
        <color theme="0"/>
      </font>
      <fill>
        <patternFill>
          <bgColor rgb="FF00B050"/>
        </patternFill>
      </fill>
    </dxf>
    <dxf>
      <fill>
        <patternFill>
          <bgColor rgb="FFFF0000"/>
        </patternFill>
      </fill>
    </dxf>
    <dxf>
      <font>
        <b/>
        <i val="0"/>
        <color theme="0"/>
      </font>
      <fill>
        <patternFill>
          <bgColor rgb="FF00B050"/>
        </patternFill>
      </fill>
    </dxf>
    <dxf>
      <fill>
        <patternFill>
          <bgColor rgb="FFFF0000"/>
        </patternFill>
      </fill>
    </dxf>
    <dxf>
      <fill>
        <patternFill>
          <bgColor theme="2" tint="-9.9948118533890809E-2"/>
        </patternFill>
      </fill>
    </dxf>
    <dxf>
      <fill>
        <patternFill>
          <bgColor theme="2" tint="-9.9948118533890809E-2"/>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ont>
        <b/>
        <i val="0"/>
        <color theme="0"/>
      </font>
      <fill>
        <patternFill>
          <bgColor rgb="FFFF0000"/>
        </patternFill>
      </fill>
    </dxf>
    <dxf>
      <font>
        <b/>
        <i val="0"/>
        <color theme="0"/>
      </font>
      <fill>
        <patternFill>
          <bgColor rgb="FF00B050"/>
        </patternFill>
      </fill>
    </dxf>
    <dxf>
      <fill>
        <patternFill>
          <bgColor theme="2" tint="-9.9948118533890809E-2"/>
        </patternFill>
      </fill>
    </dxf>
    <dxf>
      <font>
        <b/>
        <i val="0"/>
        <color theme="0"/>
      </font>
      <fill>
        <patternFill>
          <bgColor rgb="FF00B050"/>
        </patternFill>
      </fill>
    </dxf>
    <dxf>
      <fill>
        <patternFill>
          <bgColor rgb="FFFF0000"/>
        </patternFill>
      </fill>
    </dxf>
    <dxf>
      <font>
        <color theme="1"/>
      </font>
      <fill>
        <patternFill>
          <bgColor rgb="FFFF0000"/>
        </patternFill>
      </fill>
    </dxf>
    <dxf>
      <font>
        <color theme="0"/>
      </font>
      <fill>
        <patternFill>
          <bgColor rgb="FFFF0000"/>
        </patternFill>
      </fill>
    </dxf>
    <dxf>
      <font>
        <b/>
        <i val="0"/>
        <color theme="0"/>
      </font>
      <fill>
        <patternFill>
          <bgColor rgb="FF00B050"/>
        </patternFill>
      </fill>
    </dxf>
    <dxf>
      <fill>
        <patternFill>
          <bgColor rgb="FFFF0000"/>
        </patternFill>
      </fill>
    </dxf>
    <dxf>
      <font>
        <b/>
        <i val="0"/>
        <color theme="0"/>
      </font>
      <fill>
        <patternFill>
          <bgColor rgb="FF00B050"/>
        </patternFill>
      </fill>
    </dxf>
    <dxf>
      <fill>
        <patternFill>
          <bgColor rgb="FFFF0000"/>
        </patternFill>
      </fill>
    </dxf>
    <dxf>
      <fill>
        <patternFill>
          <bgColor theme="2" tint="-9.9948118533890809E-2"/>
        </patternFill>
      </fill>
    </dxf>
    <dxf>
      <font>
        <b/>
        <i val="0"/>
        <color theme="0"/>
      </font>
      <fill>
        <patternFill>
          <bgColor rgb="FF00B050"/>
        </patternFill>
      </fill>
    </dxf>
    <dxf>
      <fill>
        <patternFill>
          <bgColor rgb="FFFF0000"/>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ont>
        <b/>
        <i val="0"/>
        <color theme="0"/>
      </font>
      <fill>
        <patternFill>
          <bgColor rgb="FFFF0000"/>
        </patternFill>
      </fill>
    </dxf>
    <dxf>
      <font>
        <b/>
        <i val="0"/>
        <color theme="0"/>
      </font>
      <fill>
        <patternFill>
          <bgColor rgb="FF00B050"/>
        </patternFill>
      </fill>
    </dxf>
    <dxf>
      <font>
        <b/>
        <i val="0"/>
        <color theme="0"/>
      </font>
      <fill>
        <patternFill>
          <bgColor rgb="FF00B050"/>
        </patternFill>
      </fill>
    </dxf>
    <dxf>
      <font>
        <b/>
        <i val="0"/>
        <color theme="0"/>
      </font>
      <fill>
        <patternFill>
          <bgColor rgb="FFFF0000"/>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ill>
        <patternFill>
          <bgColor theme="2" tint="-9.9948118533890809E-2"/>
        </patternFill>
      </fill>
    </dxf>
    <dxf>
      <fill>
        <patternFill>
          <bgColor theme="2" tint="-9.9948118533890809E-2"/>
        </patternFill>
      </fill>
    </dxf>
    <dxf>
      <font>
        <color theme="0"/>
      </font>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ill>
        <patternFill>
          <bgColor theme="2" tint="-9.9948118533890809E-2"/>
        </patternFill>
      </fill>
    </dxf>
    <dxf>
      <font>
        <color theme="0"/>
      </font>
      <fill>
        <patternFill patternType="none">
          <bgColor auto="1"/>
        </patternFill>
      </fill>
    </dxf>
    <dxf>
      <fill>
        <patternFill>
          <bgColor theme="2" tint="-9.9948118533890809E-2"/>
        </patternFill>
      </fill>
    </dxf>
    <dxf>
      <font>
        <color rgb="FF9C0006"/>
      </font>
      <fill>
        <patternFill>
          <bgColor rgb="FFFFC7CE"/>
        </patternFill>
      </fill>
    </dxf>
    <dxf>
      <font>
        <color rgb="FF006100"/>
      </font>
      <fill>
        <patternFill>
          <bgColor rgb="FFC6EFCE"/>
        </patternFill>
      </fill>
    </dxf>
    <dxf>
      <font>
        <color theme="0"/>
      </font>
      <fill>
        <patternFill>
          <bgColor theme="2" tint="-0.499984740745262"/>
        </patternFill>
      </fill>
    </dxf>
    <dxf>
      <font>
        <color theme="0"/>
      </font>
      <fill>
        <patternFill>
          <bgColor theme="2" tint="-0.499984740745262"/>
        </patternFill>
      </fill>
    </dxf>
    <dxf>
      <font>
        <color theme="0"/>
      </font>
      <fill>
        <patternFill>
          <bgColor theme="2" tint="-0.499984740745262"/>
        </patternFill>
      </fill>
    </dxf>
    <dxf>
      <fill>
        <patternFill>
          <bgColor rgb="FF92D050"/>
        </patternFill>
      </fill>
    </dxf>
    <dxf>
      <fill>
        <patternFill>
          <bgColor rgb="FFC00000"/>
        </patternFill>
      </fill>
    </dxf>
    <dxf>
      <fill>
        <patternFill>
          <bgColor theme="4"/>
        </patternFill>
      </fill>
    </dxf>
    <dxf>
      <font>
        <b/>
        <i val="0"/>
        <color rgb="FFFF0000"/>
      </font>
    </dxf>
    <dxf>
      <font>
        <color theme="0"/>
      </font>
      <fill>
        <patternFill patternType="none">
          <bgColor auto="1"/>
        </patternFill>
      </fill>
    </dxf>
    <dxf>
      <fill>
        <patternFill>
          <bgColor theme="2" tint="-9.9948118533890809E-2"/>
        </patternFill>
      </fill>
    </dxf>
    <dxf>
      <fill>
        <patternFill>
          <bgColor theme="2" tint="-9.9948118533890809E-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2" tint="-9.9948118533890809E-2"/>
        </patternFill>
      </fill>
    </dxf>
    <dxf>
      <font>
        <color theme="0"/>
      </font>
      <fill>
        <patternFill patternType="none">
          <bgColor auto="1"/>
        </patternFill>
      </fill>
    </dxf>
    <dxf>
      <fill>
        <patternFill>
          <bgColor theme="2" tint="-9.9948118533890809E-2"/>
        </patternFill>
      </fill>
    </dxf>
    <dxf>
      <fill>
        <patternFill>
          <bgColor theme="2" tint="-9.9948118533890809E-2"/>
        </patternFill>
      </fill>
    </dxf>
    <dxf>
      <font>
        <color rgb="FF9C0006"/>
      </font>
      <fill>
        <patternFill>
          <bgColor rgb="FFFFC7CE"/>
        </patternFill>
      </fill>
    </dxf>
    <dxf>
      <font>
        <color rgb="FF006100"/>
      </font>
      <fill>
        <patternFill>
          <bgColor rgb="FFC6EFCE"/>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ont>
        <color theme="0"/>
      </font>
      <fill>
        <patternFill>
          <bgColor rgb="FFFF00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0"/>
      </font>
      <fill>
        <patternFill>
          <bgColor rgb="FF00B050"/>
        </patternFill>
      </fill>
    </dxf>
  </dxfs>
  <tableStyles count="0" defaultTableStyle="TableStyleMedium2" defaultPivotStyle="PivotStyleLight16"/>
  <colors>
    <mruColors>
      <color rgb="FFF9F3E9"/>
      <color rgb="FFE7CDA3"/>
      <color rgb="FFA20000"/>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210710</xdr:colOff>
      <xdr:row>0</xdr:row>
      <xdr:rowOff>112313</xdr:rowOff>
    </xdr:from>
    <xdr:to>
      <xdr:col>10</xdr:col>
      <xdr:colOff>350584</xdr:colOff>
      <xdr:row>0</xdr:row>
      <xdr:rowOff>365761</xdr:rowOff>
    </xdr:to>
    <xdr:pic>
      <xdr:nvPicPr>
        <xdr:cNvPr id="2" name="Imagen 1">
          <a:extLst>
            <a:ext uri="{FF2B5EF4-FFF2-40B4-BE49-F238E27FC236}">
              <a16:creationId xmlns:a16="http://schemas.microsoft.com/office/drawing/2014/main" id="{4995E6FA-B47E-4640-88B9-19CC5F7FC126}"/>
            </a:ext>
          </a:extLst>
        </xdr:cNvPr>
        <xdr:cNvPicPr>
          <a:picLocks noChangeAspect="1"/>
        </xdr:cNvPicPr>
      </xdr:nvPicPr>
      <xdr:blipFill>
        <a:blip xmlns:r="http://schemas.openxmlformats.org/officeDocument/2006/relationships" r:embed="rId1"/>
        <a:stretch>
          <a:fillRect/>
        </a:stretch>
      </xdr:blipFill>
      <xdr:spPr>
        <a:xfrm>
          <a:off x="6131450" y="112313"/>
          <a:ext cx="139874" cy="2534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636104</xdr:colOff>
      <xdr:row>44</xdr:row>
      <xdr:rowOff>125895</xdr:rowOff>
    </xdr:from>
    <xdr:to>
      <xdr:col>9</xdr:col>
      <xdr:colOff>581742</xdr:colOff>
      <xdr:row>49</xdr:row>
      <xdr:rowOff>70098</xdr:rowOff>
    </xdr:to>
    <xdr:pic>
      <xdr:nvPicPr>
        <xdr:cNvPr id="2" name="Imagen 1">
          <a:extLst>
            <a:ext uri="{FF2B5EF4-FFF2-40B4-BE49-F238E27FC236}">
              <a16:creationId xmlns:a16="http://schemas.microsoft.com/office/drawing/2014/main" id="{660ACD1E-DBE2-4551-B411-78C70C99EB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92417" y="9409043"/>
          <a:ext cx="899795" cy="87185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498944</xdr:colOff>
      <xdr:row>60</xdr:row>
      <xdr:rowOff>87795</xdr:rowOff>
    </xdr:from>
    <xdr:to>
      <xdr:col>9</xdr:col>
      <xdr:colOff>444582</xdr:colOff>
      <xdr:row>65</xdr:row>
      <xdr:rowOff>31997</xdr:rowOff>
    </xdr:to>
    <xdr:pic>
      <xdr:nvPicPr>
        <xdr:cNvPr id="2" name="Imagen 1">
          <a:extLst>
            <a:ext uri="{FF2B5EF4-FFF2-40B4-BE49-F238E27FC236}">
              <a16:creationId xmlns:a16="http://schemas.microsoft.com/office/drawing/2014/main" id="{FFFDF822-7C85-46CF-8619-5EF8B050EF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6204" y="12195975"/>
          <a:ext cx="860038" cy="85860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483704</xdr:colOff>
      <xdr:row>67</xdr:row>
      <xdr:rowOff>125895</xdr:rowOff>
    </xdr:from>
    <xdr:to>
      <xdr:col>9</xdr:col>
      <xdr:colOff>429342</xdr:colOff>
      <xdr:row>72</xdr:row>
      <xdr:rowOff>70097</xdr:rowOff>
    </xdr:to>
    <xdr:pic>
      <xdr:nvPicPr>
        <xdr:cNvPr id="2" name="Imagen 1">
          <a:extLst>
            <a:ext uri="{FF2B5EF4-FFF2-40B4-BE49-F238E27FC236}">
              <a16:creationId xmlns:a16="http://schemas.microsoft.com/office/drawing/2014/main" id="{C150AED6-1FF5-41AE-BAA4-7A77291412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0964" y="13514235"/>
          <a:ext cx="860038" cy="858602"/>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529424</xdr:colOff>
      <xdr:row>71</xdr:row>
      <xdr:rowOff>42075</xdr:rowOff>
    </xdr:from>
    <xdr:to>
      <xdr:col>9</xdr:col>
      <xdr:colOff>475062</xdr:colOff>
      <xdr:row>75</xdr:row>
      <xdr:rowOff>169157</xdr:rowOff>
    </xdr:to>
    <xdr:pic>
      <xdr:nvPicPr>
        <xdr:cNvPr id="2" name="Imagen 1">
          <a:extLst>
            <a:ext uri="{FF2B5EF4-FFF2-40B4-BE49-F238E27FC236}">
              <a16:creationId xmlns:a16="http://schemas.microsoft.com/office/drawing/2014/main" id="{FAE8CFBF-0789-44D9-A049-1691BB379C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5744" y="14161935"/>
          <a:ext cx="860038" cy="858602"/>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498944</xdr:colOff>
      <xdr:row>24</xdr:row>
      <xdr:rowOff>19215</xdr:rowOff>
    </xdr:from>
    <xdr:to>
      <xdr:col>9</xdr:col>
      <xdr:colOff>444582</xdr:colOff>
      <xdr:row>28</xdr:row>
      <xdr:rowOff>146297</xdr:rowOff>
    </xdr:to>
    <xdr:pic>
      <xdr:nvPicPr>
        <xdr:cNvPr id="2" name="Imagen 1">
          <a:extLst>
            <a:ext uri="{FF2B5EF4-FFF2-40B4-BE49-F238E27FC236}">
              <a16:creationId xmlns:a16="http://schemas.microsoft.com/office/drawing/2014/main" id="{A4DDFD7F-9465-421A-9388-56EBD16EAC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5264" y="14687715"/>
          <a:ext cx="860038" cy="858602"/>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719924</xdr:colOff>
      <xdr:row>31</xdr:row>
      <xdr:rowOff>11595</xdr:rowOff>
    </xdr:from>
    <xdr:to>
      <xdr:col>10</xdr:col>
      <xdr:colOff>33102</xdr:colOff>
      <xdr:row>35</xdr:row>
      <xdr:rowOff>138677</xdr:rowOff>
    </xdr:to>
    <xdr:pic>
      <xdr:nvPicPr>
        <xdr:cNvPr id="2" name="Imagen 1">
          <a:extLst>
            <a:ext uri="{FF2B5EF4-FFF2-40B4-BE49-F238E27FC236}">
              <a16:creationId xmlns:a16="http://schemas.microsoft.com/office/drawing/2014/main" id="{A0168062-C9EC-40E4-8BBE-20619198D7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66244" y="8896515"/>
          <a:ext cx="860038" cy="85860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esacc.corteconstitucional.gob.ec/storage/api/v1/10_DWL_FL/eyJjYXJwZXRhIjoicm8iLCJ1dWlkIjoiNTJhOTFmYzgtNjQ0Yy00NTdlLWJhYzktZTU5MTY4M2I4ZmE2LnBkZiJ9" TargetMode="External"/><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7" Type="http://schemas.openxmlformats.org/officeDocument/2006/relationships/comments" Target="../comments2.xml"/><Relationship Id="rId2" Type="http://schemas.openxmlformats.org/officeDocument/2006/relationships/printerSettings" Target="../printerSettings/printerSettings7.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vmlDrawing" Target="../drawings/vmlDrawing6.vml"/><Relationship Id="rId5" Type="http://schemas.openxmlformats.org/officeDocument/2006/relationships/vmlDrawing" Target="../drawings/vmlDrawing5.vm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7.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comments" Target="../comments3.xml"/><Relationship Id="rId5" Type="http://schemas.openxmlformats.org/officeDocument/2006/relationships/vmlDrawing" Target="../drawings/vmlDrawing9.vml"/><Relationship Id="rId4" Type="http://schemas.openxmlformats.org/officeDocument/2006/relationships/vmlDrawing" Target="../drawings/vmlDrawing8.v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10.v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11.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comments" Target="../comments4.xml"/><Relationship Id="rId5" Type="http://schemas.openxmlformats.org/officeDocument/2006/relationships/vmlDrawing" Target="../drawings/vmlDrawing13.v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hyperlink" Target="https://elearning.trree.org/" TargetMode="External"/><Relationship Id="rId7" Type="http://schemas.openxmlformats.org/officeDocument/2006/relationships/hyperlink" Target="https://elearning.trree.org/" TargetMode="External"/><Relationship Id="rId2" Type="http://schemas.openxmlformats.org/officeDocument/2006/relationships/hyperlink" Target="https://elearning.trree.org/" TargetMode="External"/><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hyperlink" Target="https://elearning.trree.org/" TargetMode="External"/><Relationship Id="rId11" Type="http://schemas.openxmlformats.org/officeDocument/2006/relationships/comments" Target="../comments5.xml"/><Relationship Id="rId5" Type="http://schemas.openxmlformats.org/officeDocument/2006/relationships/hyperlink" Target="https://elearning.trree.org/" TargetMode="External"/><Relationship Id="rId10" Type="http://schemas.openxmlformats.org/officeDocument/2006/relationships/vmlDrawing" Target="../drawings/vmlDrawing15.vml"/><Relationship Id="rId4" Type="http://schemas.openxmlformats.org/officeDocument/2006/relationships/hyperlink" Target="https://elearning.trree.org/" TargetMode="External"/><Relationship Id="rId9" Type="http://schemas.openxmlformats.org/officeDocument/2006/relationships/vmlDrawing" Target="../drawings/vmlDrawing14.v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16.v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17.v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comments" Target="../comments6.xml"/><Relationship Id="rId5" Type="http://schemas.openxmlformats.org/officeDocument/2006/relationships/vmlDrawing" Target="../drawings/vmlDrawing19.vml"/><Relationship Id="rId4" Type="http://schemas.openxmlformats.org/officeDocument/2006/relationships/vmlDrawing" Target="../drawings/vmlDrawing18.v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20.v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21.v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comments" Target="../comments7.xml"/><Relationship Id="rId5" Type="http://schemas.openxmlformats.org/officeDocument/2006/relationships/vmlDrawing" Target="../drawings/vmlDrawing23.vml"/><Relationship Id="rId4" Type="http://schemas.openxmlformats.org/officeDocument/2006/relationships/vmlDrawing" Target="../drawings/vmlDrawing22.vml"/></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24.vml"/><Relationship Id="rId3" Type="http://schemas.openxmlformats.org/officeDocument/2006/relationships/hyperlink" Target="https://elearning.trree.org/" TargetMode="External"/><Relationship Id="rId7" Type="http://schemas.openxmlformats.org/officeDocument/2006/relationships/printerSettings" Target="../printerSettings/printerSettings32.bin"/><Relationship Id="rId2" Type="http://schemas.openxmlformats.org/officeDocument/2006/relationships/hyperlink" Target="https://elearning.trree.org/" TargetMode="External"/><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hyperlink" Target="https://elearning.trree.org/" TargetMode="External"/><Relationship Id="rId5" Type="http://schemas.openxmlformats.org/officeDocument/2006/relationships/hyperlink" Target="https://elearning.trree.org/" TargetMode="External"/><Relationship Id="rId10" Type="http://schemas.openxmlformats.org/officeDocument/2006/relationships/comments" Target="../comments8.xml"/><Relationship Id="rId4" Type="http://schemas.openxmlformats.org/officeDocument/2006/relationships/hyperlink" Target="https://elearning.trree.org/" TargetMode="External"/><Relationship Id="rId9" Type="http://schemas.openxmlformats.org/officeDocument/2006/relationships/vmlDrawing" Target="../drawings/vmlDrawing25.v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printerSettings" Target="../printerSettings/printerSettings33.bin"/><Relationship Id="rId1" Type="http://schemas.openxmlformats.org/officeDocument/2006/relationships/externalLinkPath" Target="file:///C:\Users\adagu\Desktop\Proyecto%20USFQ\Documentos%20Excel\Formulario%20para%20la%20presentaci&#243;n%20de%20Investigaciones2.xlsx"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27.v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28.v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externalLinkPath" Target="file:///C:\Users\adagu\Desktop\Proyecto%20USFQ\Documentos%20Excel\Formulario%20para%20la%20presentaci&#243;n%20de%20Investigaciones2.xlsx" TargetMode="External"/><Relationship Id="rId4" Type="http://schemas.openxmlformats.org/officeDocument/2006/relationships/vmlDrawing" Target="../drawings/vmlDrawing29.vml"/></Relationships>
</file>

<file path=xl/worksheets/_rels/sheet22.xml.rels><?xml version="1.0" encoding="UTF-8" standalone="yes"?>
<Relationships xmlns="http://schemas.openxmlformats.org/package/2006/relationships"><Relationship Id="rId8" Type="http://schemas.openxmlformats.org/officeDocument/2006/relationships/comments" Target="../comments9.xml"/><Relationship Id="rId3" Type="http://schemas.openxmlformats.org/officeDocument/2006/relationships/hyperlink" Target="mailto:ceishusfq@usfq.edu.ec" TargetMode="External"/><Relationship Id="rId7" Type="http://schemas.openxmlformats.org/officeDocument/2006/relationships/vmlDrawing" Target="../drawings/vmlDrawing31.vml"/><Relationship Id="rId2" Type="http://schemas.openxmlformats.org/officeDocument/2006/relationships/printerSettings" Target="../printerSettings/printerSettings40.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vmlDrawing" Target="../drawings/vmlDrawing30.vml"/><Relationship Id="rId5" Type="http://schemas.openxmlformats.org/officeDocument/2006/relationships/drawing" Target="../drawings/drawing2.xml"/><Relationship Id="rId4" Type="http://schemas.openxmlformats.org/officeDocument/2006/relationships/printerSettings" Target="../printerSettings/printerSettings41.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5" Type="http://schemas.openxmlformats.org/officeDocument/2006/relationships/comments" Target="../comments10.xml"/><Relationship Id="rId4" Type="http://schemas.openxmlformats.org/officeDocument/2006/relationships/vmlDrawing" Target="../drawings/vmlDrawing33.v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comments" Target="../comments11.xml"/><Relationship Id="rId5" Type="http://schemas.openxmlformats.org/officeDocument/2006/relationships/vmlDrawing" Target="../drawings/vmlDrawing35.vml"/><Relationship Id="rId4" Type="http://schemas.openxmlformats.org/officeDocument/2006/relationships/vmlDrawing" Target="../drawings/vmlDrawing34.v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comments" Target="../comments12.xml"/><Relationship Id="rId5" Type="http://schemas.openxmlformats.org/officeDocument/2006/relationships/vmlDrawing" Target="../drawings/vmlDrawing37.vml"/><Relationship Id="rId4" Type="http://schemas.openxmlformats.org/officeDocument/2006/relationships/vmlDrawing" Target="../drawings/vmlDrawing36.v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49.bin"/><Relationship Id="rId7" Type="http://schemas.openxmlformats.org/officeDocument/2006/relationships/comments" Target="../comments13.xml"/><Relationship Id="rId2" Type="http://schemas.openxmlformats.org/officeDocument/2006/relationships/printerSettings" Target="../printerSettings/printerSettings48.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vmlDrawing" Target="../drawings/vmlDrawing39.vml"/><Relationship Id="rId5" Type="http://schemas.openxmlformats.org/officeDocument/2006/relationships/vmlDrawing" Target="../drawings/vmlDrawing38.vml"/><Relationship Id="rId4" Type="http://schemas.openxmlformats.org/officeDocument/2006/relationships/drawing" Target="../drawings/drawing3.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51.bin"/><Relationship Id="rId7" Type="http://schemas.openxmlformats.org/officeDocument/2006/relationships/comments" Target="../comments14.xml"/><Relationship Id="rId2" Type="http://schemas.openxmlformats.org/officeDocument/2006/relationships/printerSettings" Target="../printerSettings/printerSettings50.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vmlDrawing" Target="../drawings/vmlDrawing41.vml"/><Relationship Id="rId5" Type="http://schemas.openxmlformats.org/officeDocument/2006/relationships/vmlDrawing" Target="../drawings/vmlDrawing40.vml"/><Relationship Id="rId4" Type="http://schemas.openxmlformats.org/officeDocument/2006/relationships/drawing" Target="../drawings/drawing4.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53.bin"/><Relationship Id="rId7" Type="http://schemas.openxmlformats.org/officeDocument/2006/relationships/comments" Target="../comments15.xml"/><Relationship Id="rId2" Type="http://schemas.openxmlformats.org/officeDocument/2006/relationships/printerSettings" Target="../printerSettings/printerSettings52.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vmlDrawing" Target="../drawings/vmlDrawing43.vml"/><Relationship Id="rId5" Type="http://schemas.openxmlformats.org/officeDocument/2006/relationships/vmlDrawing" Target="../drawings/vmlDrawing42.vml"/><Relationship Id="rId4" Type="http://schemas.openxmlformats.org/officeDocument/2006/relationships/drawing" Target="../drawings/drawing5.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5" Type="http://schemas.openxmlformats.org/officeDocument/2006/relationships/comments" Target="../comments16.xml"/><Relationship Id="rId4" Type="http://schemas.openxmlformats.org/officeDocument/2006/relationships/vmlDrawing" Target="../drawings/vmlDrawing45.v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comments" Target="../comments17.xml"/><Relationship Id="rId4" Type="http://schemas.openxmlformats.org/officeDocument/2006/relationships/vmlDrawing" Target="../drawings/vmlDrawing47.v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5" Type="http://schemas.openxmlformats.org/officeDocument/2006/relationships/comments" Target="../comments18.xml"/><Relationship Id="rId4" Type="http://schemas.openxmlformats.org/officeDocument/2006/relationships/vmlDrawing" Target="../drawings/vmlDrawing49.v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externalLinkPath" Target="file:///C:\Users\adagu\Desktop\Proyecto%20USFQ\Documentos%20Excel\Formulario%20para%20la%20presentaci&#243;n%20de%20Investigaciones2.xlsx" TargetMode="External"/><Relationship Id="rId5" Type="http://schemas.openxmlformats.org/officeDocument/2006/relationships/vmlDrawing" Target="../drawings/vmlDrawing51.vml"/><Relationship Id="rId4" Type="http://schemas.openxmlformats.org/officeDocument/2006/relationships/drawing" Target="../drawings/drawing6.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printerSettings" Target="../printerSettings/printerSettings64.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comments" Target="../comments19.xml"/><Relationship Id="rId5" Type="http://schemas.openxmlformats.org/officeDocument/2006/relationships/vmlDrawing" Target="../drawings/vmlDrawing53.vml"/><Relationship Id="rId4" Type="http://schemas.openxmlformats.org/officeDocument/2006/relationships/vmlDrawing" Target="../drawings/vmlDrawing52.v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67.bin"/><Relationship Id="rId7" Type="http://schemas.openxmlformats.org/officeDocument/2006/relationships/comments" Target="../comments20.xml"/><Relationship Id="rId2" Type="http://schemas.openxmlformats.org/officeDocument/2006/relationships/printerSettings" Target="../printerSettings/printerSettings66.bin"/><Relationship Id="rId1" Type="http://schemas.openxmlformats.org/officeDocument/2006/relationships/externalLinkPath" Target="file:///C:\Users\adagu\Desktop\Proyecto%20USFQ\Documentos%20Excel\Formulario%20para%20la%20presentaci&#243;n%20de%20Investigaciones2.xlsx" TargetMode="External"/><Relationship Id="rId6" Type="http://schemas.openxmlformats.org/officeDocument/2006/relationships/vmlDrawing" Target="../drawings/vmlDrawing55.vml"/><Relationship Id="rId5" Type="http://schemas.openxmlformats.org/officeDocument/2006/relationships/vmlDrawing" Target="../drawings/vmlDrawing54.vml"/><Relationship Id="rId4" Type="http://schemas.openxmlformats.org/officeDocument/2006/relationships/drawing" Target="../drawings/drawing7.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56.vml"/><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57.vml"/><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CD83-4DA9-46A6-A4A4-003FB716ACF9}">
  <sheetPr codeName="Hoja6">
    <tabColor rgb="FFC00000"/>
  </sheetPr>
  <dimension ref="A1:P52"/>
  <sheetViews>
    <sheetView showGridLines="0" tabSelected="1" zoomScaleNormal="100" workbookViewId="0">
      <selection sqref="A1:H1"/>
    </sheetView>
  </sheetViews>
  <sheetFormatPr baseColWidth="10" defaultColWidth="11.5703125" defaultRowHeight="15" x14ac:dyDescent="0.25"/>
  <cols>
    <col min="1" max="1" width="13.7109375" style="16" customWidth="1"/>
    <col min="2" max="2" width="11.28515625" style="16" customWidth="1"/>
    <col min="3" max="3" width="11.7109375" style="16" customWidth="1"/>
    <col min="4" max="5" width="11.5703125" style="16"/>
    <col min="6" max="6" width="10.85546875" style="16" customWidth="1"/>
    <col min="7" max="7" width="11.28515625" style="16" customWidth="1"/>
    <col min="8" max="8" width="11.42578125" style="16" customWidth="1"/>
    <col min="9" max="16384" width="11.5703125" style="16"/>
  </cols>
  <sheetData>
    <row r="1" spans="1:16" ht="14.45" customHeight="1" x14ac:dyDescent="0.3">
      <c r="A1" s="459" t="s">
        <v>136</v>
      </c>
      <c r="B1" s="459"/>
      <c r="C1" s="459"/>
      <c r="D1" s="459"/>
      <c r="E1" s="459"/>
      <c r="F1" s="459"/>
      <c r="G1" s="459"/>
      <c r="H1" s="459"/>
      <c r="I1" s="100"/>
      <c r="J1" s="18"/>
      <c r="K1" s="18"/>
      <c r="L1" s="18"/>
      <c r="M1" s="18"/>
      <c r="N1" s="100"/>
      <c r="O1" s="100"/>
      <c r="P1" s="100"/>
    </row>
    <row r="2" spans="1:16" ht="14.45" customHeight="1" x14ac:dyDescent="0.25">
      <c r="A2" s="347"/>
      <c r="B2" s="347"/>
      <c r="C2" s="347"/>
      <c r="D2" s="347"/>
      <c r="E2" s="347"/>
      <c r="F2" s="347"/>
      <c r="G2" s="347"/>
      <c r="H2" s="347"/>
      <c r="I2" s="100"/>
      <c r="J2" s="18"/>
      <c r="K2" s="18"/>
      <c r="L2" s="18"/>
      <c r="M2" s="18"/>
      <c r="N2" s="100"/>
      <c r="O2" s="100"/>
      <c r="P2" s="100"/>
    </row>
    <row r="3" spans="1:16" ht="14.45" customHeight="1" x14ac:dyDescent="0.25">
      <c r="A3" s="347"/>
      <c r="B3" s="467" t="s">
        <v>653</v>
      </c>
      <c r="C3" s="468"/>
      <c r="D3" s="468"/>
      <c r="E3" s="468"/>
      <c r="F3" s="468"/>
      <c r="G3" s="469"/>
      <c r="H3" s="347"/>
      <c r="I3" s="100"/>
      <c r="J3" s="18"/>
      <c r="K3" s="18"/>
      <c r="L3" s="18"/>
      <c r="M3" s="18"/>
      <c r="N3" s="100"/>
      <c r="O3" s="100"/>
      <c r="P3" s="100"/>
    </row>
    <row r="4" spans="1:16" ht="14.45" customHeight="1" x14ac:dyDescent="0.25">
      <c r="A4" s="347"/>
      <c r="B4" s="470"/>
      <c r="C4" s="471"/>
      <c r="D4" s="471"/>
      <c r="E4" s="471"/>
      <c r="F4" s="471"/>
      <c r="G4" s="472"/>
      <c r="H4" s="347"/>
      <c r="I4" s="100"/>
      <c r="J4" s="18"/>
      <c r="K4" s="18"/>
      <c r="L4" s="18"/>
      <c r="M4" s="18"/>
      <c r="N4" s="100"/>
      <c r="O4" s="100"/>
      <c r="P4" s="100"/>
    </row>
    <row r="5" spans="1:16" ht="14.45" customHeight="1" x14ac:dyDescent="0.25">
      <c r="A5" s="347"/>
      <c r="B5" s="455" t="s">
        <v>654</v>
      </c>
      <c r="C5" s="455"/>
      <c r="D5" s="455"/>
      <c r="E5" s="455"/>
      <c r="F5" s="455"/>
      <c r="G5" s="455"/>
      <c r="H5" s="347"/>
      <c r="I5" s="100"/>
      <c r="J5" s="18"/>
      <c r="K5" s="18"/>
      <c r="L5" s="18"/>
      <c r="M5" s="18"/>
      <c r="N5" s="100"/>
      <c r="O5" s="100"/>
      <c r="P5" s="100"/>
    </row>
    <row r="6" spans="1:16" ht="14.45" customHeight="1" x14ac:dyDescent="0.25">
      <c r="A6" s="347"/>
      <c r="B6" s="347"/>
      <c r="C6" s="347"/>
      <c r="D6" s="347"/>
      <c r="E6" s="347"/>
      <c r="F6" s="347"/>
      <c r="G6" s="347"/>
      <c r="H6" s="347"/>
      <c r="I6" s="100"/>
      <c r="J6" s="18"/>
      <c r="K6" s="18"/>
      <c r="L6" s="18"/>
      <c r="M6" s="18"/>
      <c r="N6" s="100"/>
      <c r="O6" s="100"/>
      <c r="P6" s="100"/>
    </row>
    <row r="7" spans="1:16" ht="15.6" customHeight="1" x14ac:dyDescent="0.3">
      <c r="A7" s="460" t="s">
        <v>137</v>
      </c>
      <c r="B7" s="460"/>
      <c r="C7" s="460"/>
      <c r="D7" s="460"/>
      <c r="E7" s="460"/>
      <c r="F7" s="460"/>
      <c r="G7" s="460"/>
      <c r="H7" s="460"/>
      <c r="I7" s="100"/>
      <c r="J7" s="18"/>
      <c r="K7" s="18"/>
      <c r="L7" s="18"/>
      <c r="M7" s="18"/>
      <c r="N7" s="100"/>
      <c r="O7" s="100"/>
      <c r="P7" s="100"/>
    </row>
    <row r="8" spans="1:16" ht="15.75" x14ac:dyDescent="0.25">
      <c r="A8" s="461" t="s">
        <v>780</v>
      </c>
      <c r="B8" s="461"/>
      <c r="C8" s="461"/>
      <c r="D8" s="461"/>
      <c r="E8" s="461"/>
      <c r="F8" s="461"/>
      <c r="G8" s="461"/>
      <c r="H8" s="461"/>
      <c r="I8" s="100"/>
      <c r="J8" s="18"/>
      <c r="K8" s="18"/>
      <c r="L8" s="18"/>
      <c r="M8" s="18"/>
      <c r="N8" s="18"/>
      <c r="O8" s="18"/>
      <c r="P8" s="100"/>
    </row>
    <row r="9" spans="1:16" ht="15.75" x14ac:dyDescent="0.25">
      <c r="A9" s="464" t="s">
        <v>648</v>
      </c>
      <c r="B9" s="464"/>
      <c r="C9" s="464"/>
      <c r="D9" s="464"/>
      <c r="E9" s="464"/>
      <c r="F9" s="464"/>
      <c r="G9" s="464"/>
      <c r="H9" s="464"/>
      <c r="I9" s="100"/>
      <c r="J9" s="18"/>
      <c r="K9" s="18"/>
      <c r="L9" s="18"/>
      <c r="M9" s="18"/>
      <c r="N9" s="18"/>
      <c r="O9" s="18"/>
      <c r="P9" s="100"/>
    </row>
    <row r="10" spans="1:16" ht="15.6" customHeight="1" x14ac:dyDescent="0.25">
      <c r="A10" s="463" t="s">
        <v>781</v>
      </c>
      <c r="B10" s="463"/>
      <c r="C10" s="463"/>
      <c r="D10" s="463"/>
      <c r="E10" s="463"/>
      <c r="F10" s="463"/>
      <c r="G10" s="463"/>
      <c r="H10" s="463"/>
      <c r="I10" s="100"/>
      <c r="J10" s="18"/>
      <c r="K10" s="18"/>
      <c r="L10" s="18"/>
      <c r="M10" s="18"/>
      <c r="N10" s="18"/>
      <c r="O10" s="18"/>
      <c r="P10" s="100"/>
    </row>
    <row r="11" spans="1:16" ht="15.6" customHeight="1" x14ac:dyDescent="0.25">
      <c r="A11" s="463"/>
      <c r="B11" s="463"/>
      <c r="C11" s="463"/>
      <c r="D11" s="463"/>
      <c r="E11" s="463"/>
      <c r="F11" s="463"/>
      <c r="G11" s="463"/>
      <c r="H11" s="463"/>
      <c r="I11" s="100"/>
      <c r="J11" s="18"/>
      <c r="K11" s="18"/>
      <c r="L11" s="18"/>
      <c r="M11" s="18"/>
      <c r="N11" s="18"/>
      <c r="O11" s="18"/>
      <c r="P11" s="100"/>
    </row>
    <row r="12" spans="1:16" ht="15.6" customHeight="1" x14ac:dyDescent="0.25">
      <c r="A12" s="463"/>
      <c r="B12" s="463"/>
      <c r="C12" s="463"/>
      <c r="D12" s="463"/>
      <c r="E12" s="463"/>
      <c r="F12" s="463"/>
      <c r="G12" s="463"/>
      <c r="H12" s="463"/>
      <c r="I12" s="100"/>
      <c r="J12" s="18"/>
      <c r="K12" s="18"/>
      <c r="L12" s="18"/>
      <c r="M12" s="18"/>
      <c r="N12" s="18"/>
      <c r="O12" s="18"/>
      <c r="P12" s="100"/>
    </row>
    <row r="13" spans="1:16" ht="34.15" customHeight="1" x14ac:dyDescent="0.25">
      <c r="A13" s="462" t="s">
        <v>782</v>
      </c>
      <c r="B13" s="462"/>
      <c r="C13" s="462"/>
      <c r="D13" s="462"/>
      <c r="E13" s="462"/>
      <c r="F13" s="462"/>
      <c r="G13" s="462"/>
      <c r="H13" s="462"/>
      <c r="I13" s="100"/>
      <c r="J13" s="18"/>
      <c r="K13" s="18"/>
      <c r="L13" s="18"/>
      <c r="M13" s="18"/>
      <c r="N13" s="18"/>
      <c r="O13" s="18"/>
      <c r="P13" s="100"/>
    </row>
    <row r="14" spans="1:16" ht="15.75" x14ac:dyDescent="0.25">
      <c r="A14" s="465" t="s">
        <v>783</v>
      </c>
      <c r="B14" s="466"/>
      <c r="C14" s="466"/>
      <c r="D14" s="466"/>
      <c r="E14" s="466"/>
      <c r="F14" s="466"/>
      <c r="G14" s="466"/>
      <c r="H14" s="466"/>
      <c r="I14" s="100"/>
      <c r="J14" s="18"/>
      <c r="K14" s="18"/>
      <c r="L14" s="18"/>
      <c r="M14" s="18"/>
      <c r="N14" s="18"/>
      <c r="O14" s="18"/>
      <c r="P14" s="100"/>
    </row>
    <row r="15" spans="1:16" ht="15.75" x14ac:dyDescent="0.25">
      <c r="A15" s="375"/>
      <c r="B15" s="375"/>
      <c r="C15" s="375"/>
      <c r="D15" s="375"/>
      <c r="E15" s="375"/>
      <c r="F15" s="375"/>
      <c r="G15" s="375"/>
      <c r="H15" s="375"/>
      <c r="I15" s="100"/>
      <c r="J15" s="18"/>
      <c r="K15" s="18"/>
      <c r="L15" s="18"/>
      <c r="M15" s="18"/>
      <c r="N15" s="18"/>
      <c r="O15" s="18"/>
      <c r="P15" s="100"/>
    </row>
    <row r="16" spans="1:16" ht="15.75" x14ac:dyDescent="0.25">
      <c r="A16" s="461" t="s">
        <v>784</v>
      </c>
      <c r="B16" s="461"/>
      <c r="C16" s="461"/>
      <c r="D16" s="461"/>
      <c r="E16" s="461"/>
      <c r="F16" s="461"/>
      <c r="G16" s="461"/>
      <c r="H16" s="461"/>
      <c r="I16" s="100"/>
      <c r="J16" s="18"/>
      <c r="K16" s="18"/>
      <c r="L16" s="18"/>
      <c r="M16" s="18"/>
      <c r="N16" s="18"/>
      <c r="O16" s="18"/>
      <c r="P16" s="100"/>
    </row>
    <row r="17" spans="1:16" ht="15" customHeight="1" x14ac:dyDescent="0.25">
      <c r="A17" s="462" t="s">
        <v>785</v>
      </c>
      <c r="B17" s="462"/>
      <c r="C17" s="462"/>
      <c r="D17" s="462"/>
      <c r="E17" s="462"/>
      <c r="F17" s="462"/>
      <c r="G17" s="462"/>
      <c r="H17" s="462"/>
      <c r="I17" s="100"/>
      <c r="J17" s="18"/>
      <c r="K17" s="18"/>
      <c r="L17" s="18"/>
      <c r="M17" s="18"/>
      <c r="N17" s="18"/>
      <c r="O17" s="18"/>
      <c r="P17" s="100"/>
    </row>
    <row r="18" spans="1:16" ht="14.45" customHeight="1" x14ac:dyDescent="0.25">
      <c r="A18" s="462"/>
      <c r="B18" s="462"/>
      <c r="C18" s="462"/>
      <c r="D18" s="462"/>
      <c r="E18" s="462"/>
      <c r="F18" s="462"/>
      <c r="G18" s="462"/>
      <c r="H18" s="462"/>
      <c r="I18" s="100"/>
      <c r="J18" s="100"/>
      <c r="K18" s="100"/>
      <c r="L18" s="100"/>
      <c r="M18" s="100"/>
      <c r="N18" s="100"/>
      <c r="O18" s="100"/>
      <c r="P18" s="100"/>
    </row>
    <row r="19" spans="1:16" ht="14.45" customHeight="1" x14ac:dyDescent="0.25">
      <c r="A19" s="462"/>
      <c r="B19" s="462"/>
      <c r="C19" s="462"/>
      <c r="D19" s="462"/>
      <c r="E19" s="462"/>
      <c r="F19" s="462"/>
      <c r="G19" s="462"/>
      <c r="H19" s="462"/>
      <c r="I19" s="100"/>
      <c r="J19" s="100"/>
      <c r="K19" s="100"/>
      <c r="L19" s="100"/>
      <c r="M19" s="100"/>
      <c r="N19" s="100"/>
      <c r="O19" s="100"/>
      <c r="P19" s="100"/>
    </row>
    <row r="20" spans="1:16" x14ac:dyDescent="0.25">
      <c r="A20" s="462"/>
      <c r="B20" s="462"/>
      <c r="C20" s="462"/>
      <c r="D20" s="462"/>
      <c r="E20" s="462"/>
      <c r="F20" s="462"/>
      <c r="G20" s="462"/>
      <c r="H20" s="462"/>
      <c r="I20" s="100"/>
      <c r="J20" s="100"/>
      <c r="K20" s="100"/>
      <c r="L20" s="100"/>
      <c r="M20" s="100"/>
      <c r="N20" s="100"/>
      <c r="O20" s="100"/>
      <c r="P20" s="100"/>
    </row>
    <row r="21" spans="1:16" ht="14.45" customHeight="1" x14ac:dyDescent="0.25">
      <c r="A21" s="462"/>
      <c r="B21" s="462"/>
      <c r="C21" s="462"/>
      <c r="D21" s="462"/>
      <c r="E21" s="462"/>
      <c r="F21" s="462"/>
      <c r="G21" s="462"/>
      <c r="H21" s="462"/>
      <c r="I21" s="100"/>
      <c r="J21" s="100"/>
      <c r="K21" s="100"/>
      <c r="L21" s="100"/>
      <c r="M21" s="100"/>
      <c r="N21" s="100"/>
      <c r="O21" s="100"/>
      <c r="P21" s="100"/>
    </row>
    <row r="22" spans="1:16" ht="14.45" customHeight="1" x14ac:dyDescent="0.25">
      <c r="A22" s="462"/>
      <c r="B22" s="462"/>
      <c r="C22" s="462"/>
      <c r="D22" s="462"/>
      <c r="E22" s="462"/>
      <c r="F22" s="462"/>
      <c r="G22" s="462"/>
      <c r="H22" s="462"/>
      <c r="I22" s="100"/>
      <c r="J22" s="100"/>
      <c r="K22" s="100"/>
      <c r="L22" s="100"/>
      <c r="M22" s="100"/>
      <c r="N22" s="100"/>
      <c r="O22" s="100"/>
      <c r="P22" s="100"/>
    </row>
    <row r="23" spans="1:16" ht="15.75" thickBot="1" x14ac:dyDescent="0.3">
      <c r="A23" s="462"/>
      <c r="B23" s="462"/>
      <c r="C23" s="462"/>
      <c r="D23" s="462"/>
      <c r="E23" s="462"/>
      <c r="F23" s="462"/>
      <c r="G23" s="462"/>
      <c r="H23" s="462"/>
      <c r="I23" s="100"/>
      <c r="J23" s="100"/>
      <c r="K23" s="100"/>
      <c r="L23" s="100"/>
      <c r="M23" s="100"/>
      <c r="N23" s="100"/>
      <c r="O23" s="100"/>
      <c r="P23" s="100"/>
    </row>
    <row r="24" spans="1:16" ht="22.9" customHeight="1" thickBot="1" x14ac:dyDescent="0.3">
      <c r="A24" s="32"/>
      <c r="B24" s="79"/>
      <c r="C24" s="79"/>
      <c r="D24" s="79"/>
      <c r="E24" s="79"/>
      <c r="F24" s="456" t="str">
        <f>IF(E24="",HYPERLINK("#"&amp;"'Datos de Investigación'!B1","Pasar al siguiente documento"),"Llenar campos en gris")</f>
        <v>Pasar al siguiente documento</v>
      </c>
      <c r="G24" s="457"/>
      <c r="H24" s="458"/>
      <c r="I24" s="100"/>
      <c r="J24" s="100"/>
      <c r="K24" s="100"/>
      <c r="L24" s="100"/>
      <c r="M24" s="100"/>
      <c r="N24" s="100"/>
      <c r="O24" s="100"/>
      <c r="P24" s="100"/>
    </row>
    <row r="25" spans="1:16" x14ac:dyDescent="0.25">
      <c r="A25" s="79"/>
      <c r="B25" s="79"/>
      <c r="C25" s="79"/>
      <c r="D25" s="79"/>
      <c r="E25" s="79"/>
      <c r="F25" s="79"/>
      <c r="G25" s="79"/>
      <c r="H25" s="79"/>
      <c r="I25" s="100"/>
      <c r="J25" s="100"/>
      <c r="K25" s="100"/>
      <c r="L25" s="100"/>
      <c r="M25" s="100"/>
      <c r="N25" s="100"/>
      <c r="O25" s="100"/>
      <c r="P25" s="100"/>
    </row>
    <row r="26" spans="1:16" x14ac:dyDescent="0.25">
      <c r="A26" s="79"/>
      <c r="B26" s="79"/>
      <c r="C26" s="79"/>
      <c r="D26" s="79"/>
      <c r="E26" s="79"/>
      <c r="F26" s="79"/>
      <c r="G26" s="79"/>
      <c r="H26" s="79"/>
      <c r="I26" s="100"/>
      <c r="J26" s="100"/>
      <c r="K26" s="100"/>
      <c r="L26" s="100"/>
      <c r="M26" s="100"/>
      <c r="N26" s="100"/>
      <c r="O26" s="100"/>
      <c r="P26" s="100"/>
    </row>
    <row r="27" spans="1:16" x14ac:dyDescent="0.25">
      <c r="A27" s="79"/>
      <c r="B27" s="79"/>
      <c r="C27" s="79"/>
      <c r="D27" s="79"/>
      <c r="E27" s="79"/>
      <c r="F27" s="79"/>
      <c r="G27" s="79"/>
      <c r="H27" s="79"/>
      <c r="I27" s="100"/>
      <c r="J27" s="100"/>
      <c r="K27" s="100"/>
      <c r="L27" s="100"/>
      <c r="M27" s="100"/>
      <c r="N27" s="100"/>
      <c r="O27" s="100"/>
      <c r="P27" s="100"/>
    </row>
    <row r="28" spans="1:16" x14ac:dyDescent="0.25">
      <c r="A28" s="79"/>
      <c r="B28" s="79"/>
      <c r="C28" s="79"/>
      <c r="D28" s="79"/>
      <c r="E28" s="79"/>
      <c r="F28" s="79"/>
      <c r="G28" s="79"/>
      <c r="H28" s="79"/>
      <c r="I28" s="100"/>
      <c r="J28" s="100"/>
      <c r="K28" s="100"/>
      <c r="L28" s="100"/>
      <c r="M28" s="100"/>
      <c r="N28" s="100"/>
      <c r="O28" s="100"/>
      <c r="P28" s="100"/>
    </row>
    <row r="29" spans="1:16" x14ac:dyDescent="0.25">
      <c r="A29" s="79"/>
      <c r="B29" s="79"/>
      <c r="C29" s="79"/>
      <c r="D29" s="79"/>
      <c r="E29" s="79"/>
      <c r="F29" s="79"/>
      <c r="G29" s="79"/>
      <c r="H29" s="79"/>
      <c r="I29" s="100"/>
      <c r="J29" s="100"/>
      <c r="K29" s="100"/>
      <c r="L29" s="100"/>
      <c r="M29" s="100"/>
      <c r="N29" s="100"/>
      <c r="O29" s="100"/>
      <c r="P29" s="100"/>
    </row>
    <row r="30" spans="1:16" x14ac:dyDescent="0.25">
      <c r="A30" s="79"/>
      <c r="B30" s="79"/>
      <c r="C30" s="79"/>
      <c r="D30" s="79"/>
      <c r="E30" s="79"/>
      <c r="F30" s="79"/>
      <c r="G30" s="79"/>
      <c r="H30" s="79"/>
      <c r="I30" s="100"/>
      <c r="J30" s="100"/>
      <c r="K30" s="100"/>
      <c r="L30" s="100"/>
      <c r="M30" s="100"/>
      <c r="N30" s="100"/>
      <c r="O30" s="100"/>
      <c r="P30" s="100"/>
    </row>
    <row r="31" spans="1:16" x14ac:dyDescent="0.25">
      <c r="A31" s="79"/>
      <c r="B31" s="79"/>
      <c r="C31" s="79"/>
      <c r="D31" s="79"/>
      <c r="E31" s="79"/>
      <c r="F31" s="79"/>
      <c r="G31" s="79"/>
      <c r="H31" s="79"/>
      <c r="I31" s="100"/>
      <c r="J31" s="100"/>
      <c r="K31" s="100"/>
      <c r="L31" s="100"/>
      <c r="M31" s="100"/>
      <c r="N31" s="100"/>
      <c r="O31" s="100"/>
      <c r="P31" s="100"/>
    </row>
    <row r="32" spans="1:16" x14ac:dyDescent="0.25">
      <c r="A32" s="79"/>
      <c r="B32" s="79"/>
      <c r="C32" s="79"/>
      <c r="D32" s="79"/>
      <c r="E32" s="79"/>
      <c r="F32" s="79"/>
      <c r="G32" s="79"/>
      <c r="H32" s="79"/>
      <c r="I32" s="100"/>
      <c r="J32" s="100"/>
      <c r="K32" s="100"/>
      <c r="L32" s="100"/>
      <c r="M32" s="100"/>
      <c r="N32" s="100"/>
      <c r="O32" s="100"/>
      <c r="P32" s="100"/>
    </row>
    <row r="33" spans="1:16" x14ac:dyDescent="0.25">
      <c r="A33" s="79"/>
      <c r="B33" s="79"/>
      <c r="C33" s="79"/>
      <c r="D33" s="79"/>
      <c r="E33" s="79"/>
      <c r="F33" s="79"/>
      <c r="G33" s="79"/>
      <c r="H33" s="79"/>
      <c r="I33" s="100"/>
      <c r="J33" s="100"/>
      <c r="K33" s="100"/>
      <c r="L33" s="100"/>
      <c r="M33" s="100"/>
      <c r="N33" s="100"/>
      <c r="O33" s="100"/>
      <c r="P33" s="100"/>
    </row>
    <row r="34" spans="1:16" x14ac:dyDescent="0.25">
      <c r="A34" s="79"/>
      <c r="B34" s="79"/>
      <c r="C34" s="79"/>
      <c r="D34" s="79"/>
      <c r="E34" s="79"/>
      <c r="F34" s="79"/>
      <c r="G34" s="79"/>
      <c r="H34" s="79"/>
      <c r="I34" s="100"/>
      <c r="J34" s="100"/>
      <c r="K34" s="100"/>
      <c r="L34" s="100"/>
      <c r="M34" s="100"/>
      <c r="N34" s="100"/>
      <c r="O34" s="100"/>
      <c r="P34" s="100"/>
    </row>
    <row r="35" spans="1:16" x14ac:dyDescent="0.25">
      <c r="A35" s="79"/>
      <c r="B35" s="79"/>
      <c r="C35" s="79"/>
      <c r="D35" s="79"/>
      <c r="E35" s="79"/>
      <c r="F35" s="79"/>
      <c r="G35" s="79"/>
      <c r="H35" s="79"/>
      <c r="I35" s="100"/>
      <c r="J35" s="100"/>
      <c r="K35" s="100"/>
      <c r="L35" s="100"/>
      <c r="M35" s="100"/>
      <c r="N35" s="100"/>
      <c r="O35" s="100"/>
      <c r="P35" s="100"/>
    </row>
    <row r="36" spans="1:16" ht="22.9" customHeight="1" x14ac:dyDescent="0.25">
      <c r="A36" s="79"/>
      <c r="B36" s="79"/>
      <c r="C36" s="79"/>
      <c r="D36" s="79"/>
      <c r="E36" s="79"/>
      <c r="F36" s="79"/>
      <c r="G36" s="79"/>
      <c r="H36" s="79"/>
      <c r="I36" s="100"/>
      <c r="J36" s="100"/>
      <c r="K36" s="100"/>
      <c r="L36" s="100"/>
      <c r="M36" s="100"/>
      <c r="N36" s="100"/>
      <c r="O36" s="100"/>
      <c r="P36" s="100"/>
    </row>
    <row r="37" spans="1:16" x14ac:dyDescent="0.25">
      <c r="A37" s="376"/>
      <c r="B37" s="376"/>
      <c r="C37" s="376"/>
      <c r="D37" s="376"/>
      <c r="E37" s="376"/>
      <c r="F37" s="376"/>
      <c r="G37" s="376"/>
      <c r="H37" s="376"/>
      <c r="I37" s="100"/>
      <c r="J37" s="100"/>
      <c r="K37" s="100"/>
      <c r="L37" s="100"/>
      <c r="M37" s="100"/>
      <c r="N37" s="100"/>
      <c r="O37" s="100"/>
      <c r="P37" s="100"/>
    </row>
    <row r="38" spans="1:16" x14ac:dyDescent="0.25">
      <c r="A38" s="376"/>
      <c r="B38" s="376"/>
      <c r="C38" s="376"/>
      <c r="D38" s="376"/>
      <c r="E38" s="376"/>
      <c r="F38" s="376"/>
      <c r="G38" s="376"/>
      <c r="H38" s="376"/>
      <c r="I38" s="100"/>
      <c r="J38" s="100"/>
      <c r="K38" s="100"/>
      <c r="L38" s="100"/>
      <c r="M38" s="100"/>
      <c r="N38" s="100"/>
      <c r="O38" s="100"/>
      <c r="P38" s="100"/>
    </row>
    <row r="39" spans="1:16" x14ac:dyDescent="0.25">
      <c r="A39" s="376"/>
      <c r="B39" s="376"/>
      <c r="C39" s="376"/>
      <c r="D39" s="376"/>
      <c r="E39" s="376"/>
      <c r="F39" s="376"/>
      <c r="G39" s="376"/>
      <c r="H39" s="376"/>
      <c r="I39" s="100"/>
      <c r="J39" s="100"/>
      <c r="K39" s="100"/>
      <c r="L39" s="100"/>
      <c r="M39" s="100"/>
      <c r="N39" s="100"/>
      <c r="O39" s="100"/>
      <c r="P39" s="100"/>
    </row>
    <row r="40" spans="1:16" x14ac:dyDescent="0.25">
      <c r="I40" s="100"/>
      <c r="J40" s="100"/>
      <c r="K40" s="100"/>
      <c r="L40" s="100"/>
      <c r="M40" s="100"/>
      <c r="N40" s="100"/>
      <c r="O40" s="100"/>
      <c r="P40" s="100"/>
    </row>
    <row r="41" spans="1:16" x14ac:dyDescent="0.25">
      <c r="A41" s="100"/>
      <c r="B41" s="100"/>
      <c r="C41" s="100"/>
      <c r="D41" s="100"/>
      <c r="E41" s="100"/>
    </row>
    <row r="42" spans="1:16" x14ac:dyDescent="0.25">
      <c r="A42" s="100"/>
      <c r="B42" s="100"/>
      <c r="C42" s="100"/>
      <c r="D42" s="100"/>
      <c r="E42" s="100"/>
    </row>
    <row r="43" spans="1:16" x14ac:dyDescent="0.25">
      <c r="A43" s="100"/>
      <c r="B43" s="100"/>
      <c r="C43" s="100"/>
      <c r="D43" s="100"/>
      <c r="E43" s="100"/>
    </row>
    <row r="44" spans="1:16" x14ac:dyDescent="0.25">
      <c r="A44" s="100"/>
      <c r="B44" s="100"/>
      <c r="C44" s="100"/>
      <c r="D44" s="100"/>
      <c r="E44" s="100"/>
    </row>
    <row r="45" spans="1:16" x14ac:dyDescent="0.25">
      <c r="A45" s="100"/>
      <c r="B45" s="100"/>
      <c r="C45" s="100"/>
      <c r="D45" s="100"/>
      <c r="E45" s="100"/>
    </row>
    <row r="46" spans="1:16" x14ac:dyDescent="0.25">
      <c r="A46" s="100"/>
      <c r="B46" s="100"/>
      <c r="C46" s="100"/>
      <c r="D46" s="100"/>
      <c r="E46" s="100"/>
    </row>
    <row r="47" spans="1:16" x14ac:dyDescent="0.25">
      <c r="A47" s="100"/>
      <c r="B47" s="100"/>
      <c r="C47" s="100"/>
      <c r="D47" s="100"/>
      <c r="E47" s="100"/>
    </row>
    <row r="48" spans="1:16" x14ac:dyDescent="0.25">
      <c r="A48" s="100"/>
      <c r="B48" s="100"/>
      <c r="C48" s="100"/>
      <c r="D48" s="100"/>
      <c r="E48" s="100"/>
    </row>
    <row r="49" spans="1:5" x14ac:dyDescent="0.25">
      <c r="A49" s="100"/>
      <c r="B49" s="100"/>
      <c r="C49" s="100"/>
      <c r="D49" s="100"/>
      <c r="E49" s="100"/>
    </row>
    <row r="50" spans="1:5" x14ac:dyDescent="0.25">
      <c r="A50" s="100"/>
      <c r="B50" s="100"/>
      <c r="C50" s="100"/>
      <c r="D50" s="100"/>
      <c r="E50" s="100"/>
    </row>
    <row r="51" spans="1:5" x14ac:dyDescent="0.25">
      <c r="A51" s="100"/>
      <c r="B51" s="100"/>
      <c r="C51" s="100"/>
      <c r="D51" s="100"/>
      <c r="E51" s="100"/>
    </row>
    <row r="52" spans="1:5" x14ac:dyDescent="0.25">
      <c r="A52" s="100"/>
      <c r="B52" s="100"/>
      <c r="C52" s="100"/>
      <c r="D52" s="100"/>
      <c r="E52" s="100"/>
    </row>
  </sheetData>
  <sheetProtection password="F865" sheet="1" objects="1" scenarios="1"/>
  <customSheetViews>
    <customSheetView guid="{F18DF457-81A8-4440-941F-29A6E090E356}" showGridLines="0">
      <selection activeCell="B6" sqref="B6:G7"/>
      <pageMargins left="0.55118110236220474" right="0.27559055118110237" top="1.5354330708661419" bottom="0.74803149606299213" header="0.31496062992125984" footer="0.31496062992125984"/>
      <pageSetup paperSize="9" orientation="portrait" r:id="rId1"/>
      <headerFooter differentOddEven="1">
        <oddHeader>&amp;R
&amp;G</oddHeader>
        <oddFooter>&amp;L&amp;"-,Cursiva"Página &amp;P</oddFooter>
        <evenHeader>&amp;R
&amp;G</evenHeader>
      </headerFooter>
    </customSheetView>
  </customSheetViews>
  <mergeCells count="12">
    <mergeCell ref="B5:G5"/>
    <mergeCell ref="F24:H24"/>
    <mergeCell ref="A1:H1"/>
    <mergeCell ref="A7:H7"/>
    <mergeCell ref="A8:H8"/>
    <mergeCell ref="A17:H23"/>
    <mergeCell ref="A16:H16"/>
    <mergeCell ref="A10:H12"/>
    <mergeCell ref="A13:H13"/>
    <mergeCell ref="A9:H9"/>
    <mergeCell ref="A14:H14"/>
    <mergeCell ref="B3:G4"/>
  </mergeCells>
  <conditionalFormatting sqref="F24">
    <cfRule type="cellIs" dxfId="113" priority="1" operator="equal">
      <formula>"Pasar al siguiente documento"</formula>
    </cfRule>
    <cfRule type="cellIs" dxfId="112" priority="2" operator="equal">
      <formula>"Llenar campos en gris"</formula>
    </cfRule>
  </conditionalFormatting>
  <hyperlinks>
    <hyperlink ref="B3:G4" r:id="rId2" display="ACUERDO N° 00005 - 2022 REGLAMENTO PARA LA APROBACIÓN Y SEGUIMIENTO DE COMITÉS DE ÉTICA DE INVESTIGACIÓN EN SERES HUMANOS (CEISH)" xr:uid="{0CE53335-7854-41AB-B859-04EB0DFAD8FF}"/>
  </hyperlinks>
  <pageMargins left="0.55118110236220474" right="0.27559055118110237" top="1.5354330708661419" bottom="0.74803149606299213" header="0.31496062992125984" footer="0.31496062992125984"/>
  <pageSetup paperSize="9" orientation="portrait" r:id="rId3"/>
  <headerFooter differentOddEven="1">
    <oddHeader>&amp;R
&amp;G</oddHeader>
    <oddFooter>&amp;L&amp;"-,Cursiva"Página &amp;P</oddFooter>
    <evenHeader>&amp;R
&amp;G</evenHeader>
  </headerFooter>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0A6E-0738-4F91-A44C-438D53CB516C}">
  <sheetPr codeName="Hoja2">
    <tabColor theme="1" tint="0.249977111117893"/>
  </sheetPr>
  <dimension ref="A1:D36"/>
  <sheetViews>
    <sheetView showGridLines="0" topLeftCell="B1" zoomScaleNormal="100" workbookViewId="0">
      <selection activeCell="C5" sqref="C5"/>
    </sheetView>
  </sheetViews>
  <sheetFormatPr baseColWidth="10" defaultColWidth="11.5703125" defaultRowHeight="15" x14ac:dyDescent="0.25"/>
  <cols>
    <col min="1" max="1" width="11.7109375" style="45" hidden="1" customWidth="1"/>
    <col min="2" max="2" width="30.85546875" style="45" customWidth="1"/>
    <col min="3" max="3" width="58.7109375" style="45" customWidth="1"/>
    <col min="4" max="4" width="18.28515625" style="45" customWidth="1"/>
    <col min="5" max="5" width="27.42578125" style="45" customWidth="1"/>
    <col min="6" max="6" width="24.140625" style="45" bestFit="1" customWidth="1"/>
    <col min="7" max="16384" width="11.5703125" style="45"/>
  </cols>
  <sheetData>
    <row r="1" spans="2:4" ht="15.75" x14ac:dyDescent="0.25">
      <c r="B1" s="474" t="s">
        <v>483</v>
      </c>
      <c r="C1" s="474"/>
    </row>
    <row r="2" spans="2:4" ht="27.6" customHeight="1" x14ac:dyDescent="0.25">
      <c r="B2" s="475" t="s">
        <v>786</v>
      </c>
      <c r="C2" s="475"/>
    </row>
    <row r="3" spans="2:4" x14ac:dyDescent="0.25">
      <c r="B3" s="475"/>
      <c r="C3" s="475"/>
    </row>
    <row r="4" spans="2:4" ht="10.9" customHeight="1" x14ac:dyDescent="0.25">
      <c r="B4" s="475"/>
      <c r="C4" s="475"/>
    </row>
    <row r="5" spans="2:4" ht="15.6" customHeight="1" x14ac:dyDescent="0.25">
      <c r="B5" s="55" t="s">
        <v>199</v>
      </c>
      <c r="C5" s="430"/>
    </row>
    <row r="6" spans="2:4" ht="15.6" customHeight="1" x14ac:dyDescent="0.25">
      <c r="B6" s="55" t="s">
        <v>152</v>
      </c>
      <c r="C6" s="431">
        <f ca="1">TODAY()</f>
        <v>45699</v>
      </c>
    </row>
    <row r="7" spans="2:4" ht="15.6" customHeight="1" x14ac:dyDescent="0.25">
      <c r="B7" s="55" t="s">
        <v>215</v>
      </c>
      <c r="C7" s="432"/>
    </row>
    <row r="8" spans="2:4" ht="25.5" x14ac:dyDescent="0.25">
      <c r="B8" s="154" t="s">
        <v>637</v>
      </c>
      <c r="C8" s="430"/>
    </row>
    <row r="9" spans="2:4" ht="19.899999999999999" customHeight="1" x14ac:dyDescent="0.25">
      <c r="B9" s="55" t="s">
        <v>219</v>
      </c>
      <c r="C9" s="430" t="s">
        <v>463</v>
      </c>
    </row>
    <row r="10" spans="2:4" ht="25.5" x14ac:dyDescent="0.25">
      <c r="B10" s="209" t="s">
        <v>638</v>
      </c>
      <c r="C10" s="430"/>
    </row>
    <row r="11" spans="2:4" ht="16.899999999999999" customHeight="1" x14ac:dyDescent="0.25">
      <c r="B11" s="55" t="s">
        <v>639</v>
      </c>
      <c r="C11" s="433"/>
    </row>
    <row r="12" spans="2:4" x14ac:dyDescent="0.25">
      <c r="B12" s="55" t="s">
        <v>640</v>
      </c>
      <c r="C12" s="430"/>
      <c r="D12" s="54"/>
    </row>
    <row r="13" spans="2:4" x14ac:dyDescent="0.25">
      <c r="B13" s="55" t="s">
        <v>641</v>
      </c>
      <c r="C13" s="454"/>
    </row>
    <row r="14" spans="2:4" x14ac:dyDescent="0.25">
      <c r="B14" s="55" t="s">
        <v>151</v>
      </c>
      <c r="C14" s="430"/>
    </row>
    <row r="15" spans="2:4" x14ac:dyDescent="0.25">
      <c r="B15" s="55" t="s">
        <v>652</v>
      </c>
      <c r="C15" s="430"/>
    </row>
    <row r="16" spans="2:4" ht="25.5" x14ac:dyDescent="0.25">
      <c r="B16" s="154" t="s">
        <v>787</v>
      </c>
      <c r="C16" s="430"/>
      <c r="D16" s="54"/>
    </row>
    <row r="17" spans="1:4" ht="25.5" x14ac:dyDescent="0.25">
      <c r="B17" s="406" t="s">
        <v>484</v>
      </c>
      <c r="C17" s="430"/>
      <c r="D17" s="54"/>
    </row>
    <row r="18" spans="1:4" s="78" customFormat="1" ht="38.25" x14ac:dyDescent="0.25">
      <c r="B18" s="406" t="s">
        <v>832</v>
      </c>
      <c r="C18" s="430"/>
      <c r="D18" s="420"/>
    </row>
    <row r="19" spans="1:4" x14ac:dyDescent="0.25">
      <c r="B19" s="55" t="s">
        <v>200</v>
      </c>
      <c r="C19" s="430"/>
      <c r="D19" s="54"/>
    </row>
    <row r="20" spans="1:4" ht="38.25" x14ac:dyDescent="0.25">
      <c r="B20" s="157" t="s">
        <v>198</v>
      </c>
      <c r="C20" s="430"/>
      <c r="D20" s="54"/>
    </row>
    <row r="21" spans="1:4" ht="51" x14ac:dyDescent="0.25">
      <c r="B21" s="56" t="s">
        <v>833</v>
      </c>
      <c r="C21" s="430"/>
      <c r="D21" s="54"/>
    </row>
    <row r="22" spans="1:4" ht="38.25" x14ac:dyDescent="0.25">
      <c r="B22" s="56" t="s">
        <v>545</v>
      </c>
      <c r="C22" s="451"/>
      <c r="D22" s="54"/>
    </row>
    <row r="23" spans="1:4" x14ac:dyDescent="0.25">
      <c r="B23" s="476" t="s">
        <v>776</v>
      </c>
      <c r="C23" s="477"/>
      <c r="D23" s="54"/>
    </row>
    <row r="24" spans="1:4" x14ac:dyDescent="0.25">
      <c r="A24" s="53"/>
      <c r="B24" s="56" t="s">
        <v>777</v>
      </c>
      <c r="C24" s="430"/>
    </row>
    <row r="25" spans="1:4" ht="25.5" x14ac:dyDescent="0.25">
      <c r="A25" s="53"/>
      <c r="B25" s="56" t="s">
        <v>778</v>
      </c>
      <c r="C25" s="430"/>
    </row>
    <row r="26" spans="1:4" ht="31.15" customHeight="1" thickBot="1" x14ac:dyDescent="0.3">
      <c r="A26" s="53"/>
      <c r="B26" s="473" t="s">
        <v>247</v>
      </c>
      <c r="C26" s="473"/>
    </row>
    <row r="27" spans="1:4" ht="24.6" customHeight="1" thickBot="1" x14ac:dyDescent="0.3">
      <c r="B27" s="339" t="s">
        <v>249</v>
      </c>
    </row>
    <row r="28" spans="1:4" ht="24" customHeight="1" thickBot="1" x14ac:dyDescent="0.3">
      <c r="B28" s="421" t="str">
        <f ca="1">IF(OR(C6="",ISBLANK(C6),C5="",ISBLANK(C5),C8="",ISBLANK(C8),C9="",ISBLANK(C9),C10="",ISBLANK(C10),C11="",ISBLANK(C11),C13="",ISBLANK(C13),C14="",ISBLANK(C14),C12="",ISBLANK(C12)),"Formulario incompleto","")</f>
        <v>Formulario incompleto</v>
      </c>
    </row>
    <row r="29" spans="1:4" ht="31.15" customHeight="1" thickBot="1" x14ac:dyDescent="0.3">
      <c r="B29" s="340" t="str">
        <f ca="1">IF(B28="",HYPERLINK("#"&amp;"'Formulario de clasificación'!B1","Pasar al siguiente documento"),"Llenar campos en gris")</f>
        <v>Llenar campos en gris</v>
      </c>
    </row>
    <row r="30" spans="1:4" ht="26.45" customHeight="1" x14ac:dyDescent="0.25"/>
    <row r="36" spans="2:2" x14ac:dyDescent="0.25">
      <c r="B36" s="49"/>
    </row>
  </sheetData>
  <sheetProtection password="F865" sheet="1" objects="1" scenarios="1"/>
  <customSheetViews>
    <customSheetView guid="{F18DF457-81A8-4440-941F-29A6E090E356}" showGridLines="0" hiddenColumns="1" topLeftCell="B1">
      <selection activeCell="C9" sqref="C9:D9"/>
      <pageMargins left="0.54166666666666663" right="0.26666666666666666" top="1.2749999999999999" bottom="0.74803149606299213" header="0.31496062992125984" footer="0.31496062992125984"/>
      <pageSetup paperSize="9" orientation="portrait" r:id="rId1"/>
      <headerFooter>
        <oddHeader>&amp;R
&amp;G</oddHeader>
      </headerFooter>
    </customSheetView>
  </customSheetViews>
  <mergeCells count="4">
    <mergeCell ref="B26:C26"/>
    <mergeCell ref="B1:C1"/>
    <mergeCell ref="B2:C4"/>
    <mergeCell ref="B23:C23"/>
  </mergeCells>
  <conditionalFormatting sqref="B28">
    <cfRule type="containsText" dxfId="111" priority="21" operator="containsText" text="Formulario incompleto">
      <formula>NOT(ISERROR(SEARCH("Formulario incompleto",B28)))</formula>
    </cfRule>
  </conditionalFormatting>
  <conditionalFormatting sqref="B29">
    <cfRule type="cellIs" dxfId="110" priority="15" operator="equal">
      <formula>"Pasar al siguiente documento"</formula>
    </cfRule>
    <cfRule type="cellIs" dxfId="109" priority="16" operator="equal">
      <formula>"Llenar campos en gris"</formula>
    </cfRule>
  </conditionalFormatting>
  <conditionalFormatting sqref="C6:C20">
    <cfRule type="cellIs" dxfId="108" priority="4" operator="equal">
      <formula>""</formula>
    </cfRule>
  </conditionalFormatting>
  <conditionalFormatting sqref="C5">
    <cfRule type="cellIs" dxfId="107" priority="3" operator="equal">
      <formula>""</formula>
    </cfRule>
  </conditionalFormatting>
  <conditionalFormatting sqref="C21">
    <cfRule type="cellIs" dxfId="106" priority="2" operator="equal">
      <formula>""</formula>
    </cfRule>
  </conditionalFormatting>
  <conditionalFormatting sqref="C22 C24:C25">
    <cfRule type="cellIs" dxfId="105" priority="1" operator="equal">
      <formula>""</formula>
    </cfRule>
  </conditionalFormatting>
  <dataValidations count="2">
    <dataValidation type="list" allowBlank="1" showInputMessage="1" showErrorMessage="1" sqref="C5" xr:uid="{0D68407A-206E-485B-8A2E-23361C81E708}">
      <formula1>"VE01,VE02,VE03,VE04,VE05,VE06"</formula1>
    </dataValidation>
    <dataValidation type="list" allowBlank="1" showInputMessage="1" showErrorMessage="1" sqref="C9" xr:uid="{E7C040D1-EEDC-4492-ADFB-527948C6CEA1}">
      <formula1>"Investigador Principal"</formula1>
    </dataValidation>
  </dataValidations>
  <hyperlinks>
    <hyperlink ref="B27" location="Instrucciones!A1" display="REGRESAR" xr:uid="{FD898A1A-9F4B-4032-AB9C-815C46BD12FB}"/>
  </hyperlinks>
  <pageMargins left="0.54166666666666663" right="0.26666666666666666" top="1.2749999999999999" bottom="0.74803149606299213" header="0.31496062992125984" footer="0.31496062992125984"/>
  <pageSetup paperSize="9" orientation="portrait" r:id="rId2"/>
  <headerFooter>
    <oddHeader>&amp;R
&amp;G</oddHeader>
  </headerFooter>
  <legacy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E5421-585A-4DC7-93EF-8FABFEB8BEF3}">
  <sheetPr codeName="Hoja4">
    <tabColor theme="2" tint="-0.499984740745262"/>
  </sheetPr>
  <dimension ref="B1:V76"/>
  <sheetViews>
    <sheetView showGridLines="0" zoomScaleNormal="100" workbookViewId="0">
      <selection activeCell="B2" sqref="B2"/>
    </sheetView>
  </sheetViews>
  <sheetFormatPr baseColWidth="10" defaultColWidth="11.5703125" defaultRowHeight="15" x14ac:dyDescent="0.25"/>
  <cols>
    <col min="1" max="1" width="0.140625" style="16" customWidth="1"/>
    <col min="2" max="2" width="3.28515625" style="16" customWidth="1"/>
    <col min="3" max="4" width="11.5703125" style="16"/>
    <col min="5" max="5" width="29.85546875" style="16" customWidth="1"/>
    <col min="6" max="6" width="4" style="16" customWidth="1"/>
    <col min="7" max="7" width="3.85546875" style="16" customWidth="1"/>
    <col min="8" max="8" width="22.85546875" style="16" customWidth="1"/>
    <col min="9" max="9" width="9.140625" style="16" hidden="1" customWidth="1"/>
    <col min="10" max="10" width="9.85546875" style="16" hidden="1" customWidth="1"/>
    <col min="11" max="11" width="10.28515625" style="16" hidden="1" customWidth="1"/>
    <col min="12" max="12" width="3" style="16" customWidth="1"/>
    <col min="13" max="16384" width="11.5703125" style="16"/>
  </cols>
  <sheetData>
    <row r="1" spans="2:22" ht="162.6" customHeight="1" x14ac:dyDescent="0.25">
      <c r="B1" s="519" t="s">
        <v>774</v>
      </c>
      <c r="C1" s="519"/>
      <c r="D1" s="519"/>
      <c r="E1" s="519"/>
      <c r="F1" s="519"/>
      <c r="G1" s="519"/>
      <c r="H1" s="519"/>
      <c r="I1" s="32"/>
      <c r="P1" s="31"/>
      <c r="Q1" s="31"/>
      <c r="R1" s="31"/>
      <c r="S1" s="31"/>
      <c r="T1" s="31"/>
      <c r="U1" s="31"/>
      <c r="V1" s="31"/>
    </row>
    <row r="2" spans="2:22" x14ac:dyDescent="0.25">
      <c r="H2" s="29">
        <f>'Datos de Investigación'!$C$5</f>
        <v>0</v>
      </c>
    </row>
    <row r="3" spans="2:22" x14ac:dyDescent="0.25">
      <c r="H3" s="422" t="str">
        <f>""&amp;'Datos de Investigación'!$C$7&amp;""</f>
        <v/>
      </c>
    </row>
    <row r="4" spans="2:22" x14ac:dyDescent="0.25">
      <c r="F4" s="517">
        <f ca="1">'Datos de Investigación'!$C$6</f>
        <v>45699</v>
      </c>
      <c r="G4" s="517"/>
      <c r="H4" s="517"/>
    </row>
    <row r="5" spans="2:22" ht="27.6" customHeight="1" x14ac:dyDescent="0.25">
      <c r="B5" s="518" t="s">
        <v>153</v>
      </c>
      <c r="C5" s="518"/>
      <c r="D5" s="518"/>
      <c r="E5" s="518"/>
      <c r="F5" s="518"/>
      <c r="G5" s="518"/>
      <c r="H5" s="518"/>
      <c r="I5" s="30"/>
      <c r="J5" s="30"/>
    </row>
    <row r="6" spans="2:22" ht="20.45" customHeight="1" x14ac:dyDescent="0.25">
      <c r="B6" s="521" t="s">
        <v>189</v>
      </c>
      <c r="C6" s="521"/>
      <c r="D6" s="521"/>
      <c r="E6" s="521"/>
      <c r="F6" s="521"/>
      <c r="G6" s="521"/>
      <c r="H6" s="521"/>
      <c r="I6" s="31"/>
    </row>
    <row r="7" spans="2:22" ht="43.9" customHeight="1" x14ac:dyDescent="0.25">
      <c r="B7" s="521"/>
      <c r="C7" s="521"/>
      <c r="D7" s="521"/>
      <c r="E7" s="521"/>
      <c r="F7" s="521"/>
      <c r="G7" s="521"/>
      <c r="H7" s="521"/>
      <c r="I7" s="31"/>
      <c r="P7" s="31"/>
      <c r="Q7" s="31"/>
      <c r="R7" s="31"/>
      <c r="S7" s="31"/>
      <c r="T7" s="31"/>
      <c r="U7" s="31"/>
      <c r="V7" s="31"/>
    </row>
    <row r="8" spans="2:22" x14ac:dyDescent="0.25">
      <c r="B8" s="522" t="s">
        <v>186</v>
      </c>
      <c r="C8" s="523"/>
      <c r="D8" s="523"/>
      <c r="E8" s="524"/>
      <c r="F8" s="33" t="s">
        <v>133</v>
      </c>
      <c r="G8" s="33" t="s">
        <v>134</v>
      </c>
      <c r="H8" s="34"/>
      <c r="I8" s="35" t="s">
        <v>187</v>
      </c>
    </row>
    <row r="9" spans="2:22" ht="36" customHeight="1" x14ac:dyDescent="0.25">
      <c r="B9" s="57">
        <v>1</v>
      </c>
      <c r="C9" s="486" t="s">
        <v>102</v>
      </c>
      <c r="D9" s="486"/>
      <c r="E9" s="486"/>
      <c r="F9" s="27"/>
      <c r="G9" s="27"/>
      <c r="H9" s="487" t="str">
        <f>IF(SUM($I$9:$I$21)=13,IF(AND(SUM($I$9:$I$21)=13,COUNTIF($F$9:$F$21,"X")&gt;0),"Ok, completo. La investigación corresponde a este nivel de riesgo.","Ok, completo. No aplica este riesgo"),"Alerta, hay preguntas sin contestar o hay más de una selección para una pregunta. Revise la información en gris")</f>
        <v>Alerta, hay preguntas sin contestar o hay más de una selección para una pregunta. Revise la información en gris</v>
      </c>
      <c r="I9" s="36">
        <f>IF(COUNTIF($F9:$G9,"X")=1,1,0)</f>
        <v>0</v>
      </c>
      <c r="J9" s="16">
        <f>IF(COUNTIF(F9,"X")=1,1,0)</f>
        <v>0</v>
      </c>
      <c r="M9" s="17"/>
    </row>
    <row r="10" spans="2:22" ht="14.45" customHeight="1" x14ac:dyDescent="0.25">
      <c r="B10" s="58">
        <v>2</v>
      </c>
      <c r="C10" s="486" t="s">
        <v>103</v>
      </c>
      <c r="D10" s="486"/>
      <c r="E10" s="486"/>
      <c r="F10" s="452"/>
      <c r="G10" s="452"/>
      <c r="H10" s="488"/>
      <c r="I10" s="36">
        <f t="shared" ref="I10:I21" si="0">IF(COUNTIF($F10:$G10,"X")=1,1,0)</f>
        <v>0</v>
      </c>
      <c r="J10" s="16">
        <f t="shared" ref="J10:J21" si="1">IF(COUNTIF(F10,"X")=1,1,0)</f>
        <v>0</v>
      </c>
    </row>
    <row r="11" spans="2:22" ht="26.45" customHeight="1" x14ac:dyDescent="0.25">
      <c r="B11" s="57">
        <v>3</v>
      </c>
      <c r="C11" s="486" t="s">
        <v>104</v>
      </c>
      <c r="D11" s="486"/>
      <c r="E11" s="486"/>
      <c r="F11" s="452"/>
      <c r="G11" s="452"/>
      <c r="H11" s="488"/>
      <c r="I11" s="36">
        <f t="shared" si="0"/>
        <v>0</v>
      </c>
      <c r="J11" s="16">
        <f t="shared" si="1"/>
        <v>0</v>
      </c>
      <c r="K11" s="16" t="s">
        <v>202</v>
      </c>
    </row>
    <row r="12" spans="2:22" ht="14.45" customHeight="1" x14ac:dyDescent="0.25">
      <c r="B12" s="58">
        <v>4</v>
      </c>
      <c r="C12" s="486" t="s">
        <v>105</v>
      </c>
      <c r="D12" s="486"/>
      <c r="E12" s="486"/>
      <c r="F12" s="452"/>
      <c r="G12" s="452"/>
      <c r="H12" s="488"/>
      <c r="I12" s="36">
        <f t="shared" si="0"/>
        <v>0</v>
      </c>
      <c r="J12" s="16">
        <f t="shared" si="1"/>
        <v>0</v>
      </c>
    </row>
    <row r="13" spans="2:22" ht="29.45" customHeight="1" x14ac:dyDescent="0.25">
      <c r="B13" s="57">
        <v>5</v>
      </c>
      <c r="C13" s="486" t="s">
        <v>106</v>
      </c>
      <c r="D13" s="486"/>
      <c r="E13" s="486"/>
      <c r="F13" s="452"/>
      <c r="G13" s="452"/>
      <c r="H13" s="488"/>
      <c r="I13" s="36">
        <f t="shared" si="0"/>
        <v>0</v>
      </c>
      <c r="J13" s="16">
        <f t="shared" si="1"/>
        <v>0</v>
      </c>
    </row>
    <row r="14" spans="2:22" ht="40.15" customHeight="1" x14ac:dyDescent="0.25">
      <c r="B14" s="58">
        <v>6</v>
      </c>
      <c r="C14" s="486" t="s">
        <v>107</v>
      </c>
      <c r="D14" s="486"/>
      <c r="E14" s="486"/>
      <c r="F14" s="452"/>
      <c r="G14" s="452"/>
      <c r="H14" s="488"/>
      <c r="I14" s="36">
        <f t="shared" si="0"/>
        <v>0</v>
      </c>
      <c r="J14" s="16">
        <f t="shared" si="1"/>
        <v>0</v>
      </c>
    </row>
    <row r="15" spans="2:22" ht="18.600000000000001" customHeight="1" x14ac:dyDescent="0.25">
      <c r="B15" s="57">
        <v>7</v>
      </c>
      <c r="C15" s="486" t="s">
        <v>108</v>
      </c>
      <c r="D15" s="486"/>
      <c r="E15" s="486"/>
      <c r="F15" s="452"/>
      <c r="G15" s="452"/>
      <c r="H15" s="488"/>
      <c r="I15" s="36">
        <f t="shared" si="0"/>
        <v>0</v>
      </c>
      <c r="J15" s="16">
        <f t="shared" si="1"/>
        <v>0</v>
      </c>
    </row>
    <row r="16" spans="2:22" ht="14.45" customHeight="1" x14ac:dyDescent="0.25">
      <c r="B16" s="58">
        <v>8</v>
      </c>
      <c r="C16" s="486" t="s">
        <v>109</v>
      </c>
      <c r="D16" s="486"/>
      <c r="E16" s="486"/>
      <c r="F16" s="452"/>
      <c r="G16" s="452"/>
      <c r="H16" s="488"/>
      <c r="I16" s="36">
        <f t="shared" si="0"/>
        <v>0</v>
      </c>
      <c r="J16" s="16">
        <f t="shared" si="1"/>
        <v>0</v>
      </c>
    </row>
    <row r="17" spans="2:11" ht="14.45" customHeight="1" x14ac:dyDescent="0.25">
      <c r="B17" s="57">
        <v>9</v>
      </c>
      <c r="C17" s="486" t="s">
        <v>110</v>
      </c>
      <c r="D17" s="486"/>
      <c r="E17" s="486"/>
      <c r="F17" s="452"/>
      <c r="G17" s="452"/>
      <c r="H17" s="488"/>
      <c r="I17" s="36">
        <f t="shared" si="0"/>
        <v>0</v>
      </c>
      <c r="J17" s="16">
        <f t="shared" si="1"/>
        <v>0</v>
      </c>
    </row>
    <row r="18" spans="2:11" ht="38.450000000000003" customHeight="1" x14ac:dyDescent="0.25">
      <c r="B18" s="57">
        <v>10</v>
      </c>
      <c r="C18" s="486" t="s">
        <v>111</v>
      </c>
      <c r="D18" s="486"/>
      <c r="E18" s="486"/>
      <c r="F18" s="452"/>
      <c r="G18" s="452"/>
      <c r="H18" s="488"/>
      <c r="I18" s="36">
        <f t="shared" si="0"/>
        <v>0</v>
      </c>
      <c r="J18" s="16">
        <f t="shared" si="1"/>
        <v>0</v>
      </c>
    </row>
    <row r="19" spans="2:11" ht="25.9" customHeight="1" x14ac:dyDescent="0.25">
      <c r="B19" s="57">
        <v>11</v>
      </c>
      <c r="C19" s="486" t="s">
        <v>112</v>
      </c>
      <c r="D19" s="486"/>
      <c r="E19" s="486"/>
      <c r="F19" s="452"/>
      <c r="G19" s="452"/>
      <c r="H19" s="488"/>
      <c r="I19" s="36">
        <f t="shared" si="0"/>
        <v>0</v>
      </c>
      <c r="J19" s="16">
        <f t="shared" si="1"/>
        <v>0</v>
      </c>
    </row>
    <row r="20" spans="2:11" ht="14.45" customHeight="1" x14ac:dyDescent="0.25">
      <c r="B20" s="57">
        <v>12</v>
      </c>
      <c r="C20" s="486" t="s">
        <v>113</v>
      </c>
      <c r="D20" s="486"/>
      <c r="E20" s="486"/>
      <c r="F20" s="452"/>
      <c r="G20" s="452"/>
      <c r="H20" s="488"/>
      <c r="I20" s="36">
        <f t="shared" si="0"/>
        <v>0</v>
      </c>
      <c r="J20" s="16">
        <f t="shared" si="1"/>
        <v>0</v>
      </c>
    </row>
    <row r="21" spans="2:11" ht="19.899999999999999" customHeight="1" x14ac:dyDescent="0.25">
      <c r="B21" s="57">
        <v>13</v>
      </c>
      <c r="C21" s="486" t="s">
        <v>649</v>
      </c>
      <c r="D21" s="486"/>
      <c r="E21" s="486"/>
      <c r="F21" s="452"/>
      <c r="G21" s="452"/>
      <c r="H21" s="489"/>
      <c r="I21" s="36">
        <f t="shared" si="0"/>
        <v>0</v>
      </c>
      <c r="J21" s="16">
        <f t="shared" si="1"/>
        <v>0</v>
      </c>
    </row>
    <row r="22" spans="2:11" x14ac:dyDescent="0.25">
      <c r="F22" s="16" t="s">
        <v>218</v>
      </c>
    </row>
    <row r="23" spans="2:11" x14ac:dyDescent="0.25">
      <c r="B23" s="525" t="s">
        <v>115</v>
      </c>
      <c r="C23" s="525"/>
      <c r="D23" s="525"/>
      <c r="E23" s="525"/>
      <c r="F23" s="37" t="s">
        <v>133</v>
      </c>
      <c r="G23" s="37" t="s">
        <v>134</v>
      </c>
      <c r="H23" s="38"/>
      <c r="I23" s="37" t="s">
        <v>187</v>
      </c>
    </row>
    <row r="24" spans="2:11" ht="25.15" customHeight="1" x14ac:dyDescent="0.25">
      <c r="B24" s="57">
        <v>1</v>
      </c>
      <c r="C24" s="486" t="s">
        <v>650</v>
      </c>
      <c r="D24" s="486"/>
      <c r="E24" s="486"/>
      <c r="F24" s="27"/>
      <c r="G24" s="27"/>
      <c r="H24" s="487" t="str">
        <f>IF(COUNTIF($F$9:$G$21,"X")&lt;&gt;13,"Primero se debe completar la tabla anterior",IF(AND(SUM($I$24:$I$32)=9,COUNTIF($F$24:$F$32,"X")&gt;0),"OK, completo. La investigación corresponde a este nivel de riesgo.",IF(COUNTIF($F$24:$G$32,"X")=9,"Ok, completo. No aplica este riesgo.",IF(COUNTIF($F$9:$F$21,"X")&gt;0,"No aplica","Alerta, hay preguntas sin contestar o hay más de una selección para una pregunta. Revise la información en gris"))))</f>
        <v>Primero se debe completar la tabla anterior</v>
      </c>
      <c r="I24" s="36">
        <f>IF(COUNTIF($F24:$G24,"X")=1,1,0)</f>
        <v>0</v>
      </c>
      <c r="J24" s="16">
        <f>IF(COUNTIF(F24,"X")=1,1,0)</f>
        <v>0</v>
      </c>
    </row>
    <row r="25" spans="2:11" ht="31.9" customHeight="1" x14ac:dyDescent="0.25">
      <c r="B25" s="57">
        <v>2</v>
      </c>
      <c r="C25" s="486" t="s">
        <v>651</v>
      </c>
      <c r="D25" s="486"/>
      <c r="E25" s="486"/>
      <c r="F25" s="452"/>
      <c r="G25" s="452"/>
      <c r="H25" s="488"/>
      <c r="I25" s="36">
        <f t="shared" ref="I25:I32" si="2">IF(COUNTIF($F25:$G25,"X")=1,1,0)</f>
        <v>0</v>
      </c>
      <c r="J25" s="16">
        <f t="shared" ref="J25:J32" si="3">IF(COUNTIF(F25,"X")=1,1,0)</f>
        <v>0</v>
      </c>
      <c r="K25" s="16" t="s">
        <v>217</v>
      </c>
    </row>
    <row r="26" spans="2:11" ht="106.9" customHeight="1" x14ac:dyDescent="0.25">
      <c r="B26" s="57">
        <v>3</v>
      </c>
      <c r="C26" s="486" t="s">
        <v>135</v>
      </c>
      <c r="D26" s="486"/>
      <c r="E26" s="486"/>
      <c r="F26" s="452"/>
      <c r="G26" s="452"/>
      <c r="H26" s="488"/>
      <c r="I26" s="36">
        <f t="shared" si="2"/>
        <v>0</v>
      </c>
      <c r="J26" s="16">
        <f t="shared" si="3"/>
        <v>0</v>
      </c>
    </row>
    <row r="27" spans="2:11" ht="58.15" customHeight="1" x14ac:dyDescent="0.25">
      <c r="B27" s="57">
        <v>4</v>
      </c>
      <c r="C27" s="486" t="s">
        <v>118</v>
      </c>
      <c r="D27" s="486"/>
      <c r="E27" s="486"/>
      <c r="F27" s="452"/>
      <c r="G27" s="452"/>
      <c r="H27" s="488"/>
      <c r="I27" s="36">
        <f t="shared" si="2"/>
        <v>0</v>
      </c>
      <c r="J27" s="16">
        <f t="shared" si="3"/>
        <v>0</v>
      </c>
    </row>
    <row r="28" spans="2:11" ht="57.6" customHeight="1" x14ac:dyDescent="0.25">
      <c r="B28" s="57">
        <v>5</v>
      </c>
      <c r="C28" s="486" t="s">
        <v>119</v>
      </c>
      <c r="D28" s="486"/>
      <c r="E28" s="486"/>
      <c r="F28" s="452"/>
      <c r="G28" s="452"/>
      <c r="H28" s="488"/>
      <c r="I28" s="36">
        <f t="shared" si="2"/>
        <v>0</v>
      </c>
      <c r="J28" s="16">
        <f t="shared" si="3"/>
        <v>0</v>
      </c>
    </row>
    <row r="29" spans="2:11" ht="39.6" customHeight="1" x14ac:dyDescent="0.25">
      <c r="B29" s="57">
        <v>6</v>
      </c>
      <c r="C29" s="486" t="s">
        <v>120</v>
      </c>
      <c r="D29" s="486"/>
      <c r="E29" s="486"/>
      <c r="F29" s="452"/>
      <c r="G29" s="452"/>
      <c r="H29" s="488"/>
      <c r="I29" s="36">
        <f t="shared" si="2"/>
        <v>0</v>
      </c>
      <c r="J29" s="16">
        <f t="shared" si="3"/>
        <v>0</v>
      </c>
    </row>
    <row r="30" spans="2:11" ht="40.9" customHeight="1" x14ac:dyDescent="0.25">
      <c r="B30" s="57">
        <v>7</v>
      </c>
      <c r="C30" s="486" t="s">
        <v>121</v>
      </c>
      <c r="D30" s="486"/>
      <c r="E30" s="486"/>
      <c r="F30" s="452"/>
      <c r="G30" s="452"/>
      <c r="H30" s="488"/>
      <c r="I30" s="36">
        <f t="shared" si="2"/>
        <v>0</v>
      </c>
      <c r="J30" s="16">
        <f t="shared" si="3"/>
        <v>0</v>
      </c>
    </row>
    <row r="31" spans="2:11" ht="15.6" customHeight="1" x14ac:dyDescent="0.25">
      <c r="B31" s="57">
        <v>8</v>
      </c>
      <c r="C31" s="486" t="s">
        <v>122</v>
      </c>
      <c r="D31" s="486"/>
      <c r="E31" s="486"/>
      <c r="F31" s="452"/>
      <c r="G31" s="452"/>
      <c r="H31" s="488"/>
      <c r="I31" s="36">
        <f t="shared" si="2"/>
        <v>0</v>
      </c>
      <c r="J31" s="16">
        <f t="shared" si="3"/>
        <v>0</v>
      </c>
    </row>
    <row r="32" spans="2:11" ht="28.9" customHeight="1" x14ac:dyDescent="0.25">
      <c r="B32" s="57">
        <v>9</v>
      </c>
      <c r="C32" s="486" t="s">
        <v>123</v>
      </c>
      <c r="D32" s="486"/>
      <c r="E32" s="486"/>
      <c r="F32" s="452"/>
      <c r="G32" s="452"/>
      <c r="H32" s="489"/>
      <c r="I32" s="36">
        <f t="shared" si="2"/>
        <v>0</v>
      </c>
      <c r="J32" s="16">
        <f t="shared" si="3"/>
        <v>0</v>
      </c>
    </row>
    <row r="34" spans="2:11" x14ac:dyDescent="0.25">
      <c r="B34" s="496" t="s">
        <v>124</v>
      </c>
      <c r="C34" s="496"/>
      <c r="D34" s="496"/>
      <c r="E34" s="496"/>
      <c r="F34" s="60" t="s">
        <v>133</v>
      </c>
      <c r="G34" s="60" t="s">
        <v>134</v>
      </c>
      <c r="H34" s="61"/>
      <c r="I34" s="39" t="s">
        <v>187</v>
      </c>
    </row>
    <row r="35" spans="2:11" ht="24.6" customHeight="1" x14ac:dyDescent="0.25">
      <c r="B35" s="57">
        <v>1</v>
      </c>
      <c r="C35" s="486" t="s">
        <v>125</v>
      </c>
      <c r="D35" s="486"/>
      <c r="E35" s="486"/>
      <c r="F35" s="28"/>
      <c r="G35" s="28"/>
      <c r="H35" s="497" t="str">
        <f>IF(AND(H9="Ok, completo. La investigación corresponde a este nivel de riesgo.",(H24="No aplica")),"No aplica",IF(COUNTIF($F$24:$G$32,"X")&lt;&gt;9,"Primero se debe completar la tabla anterior",IF(COUNTIF($F$24:$F$32,"X")&gt;0,"No aplica",IF(AND(SUM($I$35:$I$42)=8,COUNTIF($F$35:$F$42,"X")&gt;0),"OK, completo. La investigación corresponde a este nivel de riesgo.",IF(AND(COUNTIF($G$24:$G$32,"X")=8,COUNTIF($F$24:$G$32,"X")=9),"Ok, completo. No aplica este riesgo.",IF(OR(COUNTIF($F$35:$G$42,"X")=0,COUNTIF($F$35:$G$42,"X")&gt;8,COUNTIF($F$35:$G$42,"X")&lt;8),"Alerta, hay preguntas sin contestar o hay más de una selección para una pregunta. Revise la información en gris","Ok, completo. No aplica este riesgo."))))))</f>
        <v>Primero se debe completar la tabla anterior</v>
      </c>
      <c r="I35" s="36">
        <f>IF(COUNTIF($F35:$G35,"X")=1,1,0)</f>
        <v>0</v>
      </c>
      <c r="J35" s="16">
        <f>IF(COUNTIF(F35,"X")=1,1,0)</f>
        <v>0</v>
      </c>
    </row>
    <row r="36" spans="2:11" ht="15" customHeight="1" x14ac:dyDescent="0.25">
      <c r="B36" s="57">
        <v>2</v>
      </c>
      <c r="C36" s="486" t="s">
        <v>126</v>
      </c>
      <c r="D36" s="486"/>
      <c r="E36" s="486"/>
      <c r="F36" s="28"/>
      <c r="G36" s="28"/>
      <c r="H36" s="497"/>
      <c r="I36" s="36">
        <f t="shared" ref="I36:I42" si="4">IF(COUNTIF($F36:$G36,"X")=1,1,0)</f>
        <v>0</v>
      </c>
      <c r="J36" s="16">
        <f t="shared" ref="J36:J42" si="5">IF(COUNTIF(F36,"X")=1,1,0)</f>
        <v>0</v>
      </c>
      <c r="K36" s="16" t="s">
        <v>201</v>
      </c>
    </row>
    <row r="37" spans="2:11" ht="83.45" customHeight="1" x14ac:dyDescent="0.25">
      <c r="B37" s="57">
        <v>3</v>
      </c>
      <c r="C37" s="486" t="s">
        <v>127</v>
      </c>
      <c r="D37" s="486"/>
      <c r="E37" s="486"/>
      <c r="F37" s="28"/>
      <c r="G37" s="28"/>
      <c r="H37" s="497"/>
      <c r="I37" s="36">
        <f t="shared" si="4"/>
        <v>0</v>
      </c>
      <c r="J37" s="16">
        <f t="shared" si="5"/>
        <v>0</v>
      </c>
    </row>
    <row r="38" spans="2:11" ht="16.899999999999999" customHeight="1" x14ac:dyDescent="0.25">
      <c r="B38" s="57">
        <v>4</v>
      </c>
      <c r="C38" s="486" t="s">
        <v>168</v>
      </c>
      <c r="D38" s="486"/>
      <c r="E38" s="486"/>
      <c r="F38" s="28"/>
      <c r="G38" s="28"/>
      <c r="H38" s="497"/>
      <c r="I38" s="36">
        <f t="shared" si="4"/>
        <v>0</v>
      </c>
      <c r="J38" s="16">
        <f t="shared" si="5"/>
        <v>0</v>
      </c>
    </row>
    <row r="39" spans="2:11" ht="28.15" customHeight="1" x14ac:dyDescent="0.25">
      <c r="B39" s="57">
        <v>5</v>
      </c>
      <c r="C39" s="486" t="s">
        <v>129</v>
      </c>
      <c r="D39" s="486"/>
      <c r="E39" s="486"/>
      <c r="F39" s="28"/>
      <c r="G39" s="28"/>
      <c r="H39" s="497"/>
      <c r="I39" s="36">
        <f t="shared" si="4"/>
        <v>0</v>
      </c>
      <c r="J39" s="16">
        <f t="shared" si="5"/>
        <v>0</v>
      </c>
    </row>
    <row r="40" spans="2:11" ht="29.45" customHeight="1" x14ac:dyDescent="0.25">
      <c r="B40" s="57">
        <v>6</v>
      </c>
      <c r="C40" s="486" t="s">
        <v>130</v>
      </c>
      <c r="D40" s="486"/>
      <c r="E40" s="486"/>
      <c r="F40" s="28"/>
      <c r="G40" s="28"/>
      <c r="H40" s="497"/>
      <c r="I40" s="36">
        <f t="shared" si="4"/>
        <v>0</v>
      </c>
      <c r="J40" s="16">
        <f t="shared" si="5"/>
        <v>0</v>
      </c>
    </row>
    <row r="41" spans="2:11" ht="26.45" customHeight="1" x14ac:dyDescent="0.25">
      <c r="B41" s="57">
        <v>7</v>
      </c>
      <c r="C41" s="486" t="s">
        <v>131</v>
      </c>
      <c r="D41" s="486"/>
      <c r="E41" s="486"/>
      <c r="F41" s="28"/>
      <c r="G41" s="28"/>
      <c r="H41" s="497"/>
      <c r="I41" s="36">
        <f t="shared" si="4"/>
        <v>0</v>
      </c>
      <c r="J41" s="16">
        <f t="shared" si="5"/>
        <v>0</v>
      </c>
    </row>
    <row r="42" spans="2:11" ht="66" customHeight="1" x14ac:dyDescent="0.25">
      <c r="B42" s="57">
        <v>8</v>
      </c>
      <c r="C42" s="486" t="s">
        <v>132</v>
      </c>
      <c r="D42" s="486"/>
      <c r="E42" s="486"/>
      <c r="F42" s="28"/>
      <c r="G42" s="28"/>
      <c r="H42" s="487"/>
      <c r="I42" s="40">
        <f t="shared" si="4"/>
        <v>0</v>
      </c>
      <c r="J42" s="16">
        <f t="shared" si="5"/>
        <v>0</v>
      </c>
    </row>
    <row r="43" spans="2:11" ht="22.15" customHeight="1" x14ac:dyDescent="0.25">
      <c r="B43" s="520"/>
      <c r="C43" s="520"/>
      <c r="D43" s="520"/>
      <c r="E43" s="520"/>
      <c r="F43" s="520"/>
      <c r="G43" s="520"/>
      <c r="H43" s="520"/>
      <c r="I43" s="520"/>
      <c r="J43" s="520"/>
    </row>
    <row r="44" spans="2:11" ht="31.9" customHeight="1" x14ac:dyDescent="0.25">
      <c r="B44" s="490" t="s">
        <v>188</v>
      </c>
      <c r="C44" s="491"/>
      <c r="D44" s="491"/>
      <c r="E44" s="492"/>
      <c r="F44" s="493" t="str">
        <f>IF(AND((H9="Ok, completo. La investigación corresponde a este nivel de riesgo."),(H24="No aplica"),(H35="No aplica")),"Riesgo mayor al mínimo",IF(AND(COUNTIF($F$24:$G$32,"X")=9,(COUNTIF($F$24:$F$32,"X")&gt;0)),"Riesgo mínimo",IF(AND(COUNTIF($F$35:$G$42,"X")=8,COUNTIF($F$35:$F$42,"X")&gt;0),"Investigación Sin Riesgo","Complete el formulario")))</f>
        <v>Complete el formulario</v>
      </c>
      <c r="G44" s="494"/>
      <c r="H44" s="495"/>
    </row>
    <row r="45" spans="2:11" ht="31.9" customHeight="1" x14ac:dyDescent="0.25">
      <c r="B45" s="490" t="s">
        <v>194</v>
      </c>
      <c r="C45" s="491"/>
      <c r="D45" s="491"/>
      <c r="E45" s="492"/>
      <c r="F45" s="507" t="s">
        <v>192</v>
      </c>
      <c r="G45" s="508"/>
      <c r="H45" s="509"/>
    </row>
    <row r="46" spans="2:11" ht="14.45" customHeight="1" x14ac:dyDescent="0.25">
      <c r="B46" s="498" t="str">
        <f>CONCATENATE(IF(F44="Investigación Sin Riesgo","Tu investigación será Exenta de evaluación. Recibirá la resolución del CEISH-USFQ al término de quince (15) días laborables, contados a partir de la recepción de la documentación COMPLETA. Esto, según las disposiciones del Acuerdo Ministerial 005-2022.",""),IF(F44="Riesgo mayor al mínimo","Tu investigación será evaluada bajo la modalidad En pleno. Recibirás la resolución del CEISH-USFQ al término de sesenta (60) días laborables,"&amp;" contados a partir de la notificación de recepción de la documentación COMPLETA de la investigación. Esto, según las disposiciones del Acuerdo Ministerial 005-2022.",""),IF(F44="Riesgo mínimo","Tu investigación será evaluada bajo la modalidad Expedita. Recibirás la resolución del CEISH-USFQ al término de cuarenta y cinco (45) días laborables,"&amp;" contados a partir de la notificación de recepción de la documentación COMPLETA de la investigación. Esto, según las disposiciones del Acuerdo Ministerial 005-2022.",""))</f>
        <v/>
      </c>
      <c r="C46" s="499"/>
      <c r="D46" s="499"/>
      <c r="E46" s="499"/>
      <c r="F46" s="499"/>
      <c r="G46" s="499"/>
      <c r="H46" s="500"/>
    </row>
    <row r="47" spans="2:11" x14ac:dyDescent="0.25">
      <c r="B47" s="501"/>
      <c r="C47" s="502"/>
      <c r="D47" s="502"/>
      <c r="E47" s="502"/>
      <c r="F47" s="502"/>
      <c r="G47" s="502"/>
      <c r="H47" s="503"/>
    </row>
    <row r="48" spans="2:11" x14ac:dyDescent="0.25">
      <c r="B48" s="501"/>
      <c r="C48" s="502"/>
      <c r="D48" s="502"/>
      <c r="E48" s="502"/>
      <c r="F48" s="502"/>
      <c r="G48" s="502"/>
      <c r="H48" s="503"/>
    </row>
    <row r="49" spans="2:8" ht="19.149999999999999" customHeight="1" x14ac:dyDescent="0.25">
      <c r="B49" s="504"/>
      <c r="C49" s="505"/>
      <c r="D49" s="505"/>
      <c r="E49" s="505"/>
      <c r="F49" s="505"/>
      <c r="G49" s="505"/>
      <c r="H49" s="506"/>
    </row>
    <row r="50" spans="2:8" ht="14.45" customHeight="1" x14ac:dyDescent="0.25">
      <c r="C50" s="41"/>
      <c r="D50" s="41"/>
      <c r="E50" s="41"/>
      <c r="F50" s="41"/>
      <c r="G50" s="41"/>
      <c r="H50" s="41"/>
    </row>
    <row r="51" spans="2:8" ht="15.75" x14ac:dyDescent="0.25">
      <c r="B51" s="514" t="s">
        <v>196</v>
      </c>
      <c r="C51" s="514"/>
      <c r="D51" s="514"/>
      <c r="E51" s="514"/>
    </row>
    <row r="52" spans="2:8" x14ac:dyDescent="0.25">
      <c r="B52" s="42"/>
      <c r="C52" s="42"/>
      <c r="D52" s="42"/>
    </row>
    <row r="53" spans="2:8" ht="14.45" customHeight="1" x14ac:dyDescent="0.25">
      <c r="B53" s="510" t="str">
        <f>"Yo, "&amp;'Datos de Investigación'!$C$8&amp;", con cédula número CC "&amp;'Datos de Investigación'!$C$10&amp;", asumo la responsabilidad total del contenido y veracidad de la información ingresada en este formulario."</f>
        <v>Yo, , con cédula número CC , asumo la responsabilidad total del contenido y veracidad de la información ingresada en este formulario.</v>
      </c>
      <c r="C53" s="510"/>
      <c r="D53" s="510"/>
      <c r="E53" s="510"/>
      <c r="F53" s="510"/>
      <c r="G53" s="510"/>
      <c r="H53" s="510"/>
    </row>
    <row r="54" spans="2:8" ht="43.15" customHeight="1" x14ac:dyDescent="0.25">
      <c r="B54" s="510"/>
      <c r="C54" s="510"/>
      <c r="D54" s="510"/>
      <c r="E54" s="510"/>
      <c r="F54" s="510"/>
      <c r="G54" s="510"/>
      <c r="H54" s="510"/>
    </row>
    <row r="55" spans="2:8" x14ac:dyDescent="0.25">
      <c r="B55" s="43"/>
      <c r="C55" s="43"/>
      <c r="D55" s="43"/>
      <c r="E55" s="43"/>
      <c r="F55" s="43"/>
      <c r="G55" s="43"/>
      <c r="H55" s="43"/>
    </row>
    <row r="56" spans="2:8" x14ac:dyDescent="0.25">
      <c r="B56" s="43"/>
      <c r="C56" s="43"/>
      <c r="D56" s="43"/>
      <c r="E56" s="43"/>
      <c r="F56" s="43"/>
      <c r="G56" s="43"/>
      <c r="H56" s="43"/>
    </row>
    <row r="57" spans="2:8" x14ac:dyDescent="0.25">
      <c r="B57" s="43"/>
      <c r="C57" s="43"/>
      <c r="D57" s="43"/>
      <c r="E57" s="43"/>
      <c r="F57" s="43"/>
      <c r="G57" s="43"/>
      <c r="H57" s="43"/>
    </row>
    <row r="58" spans="2:8" x14ac:dyDescent="0.25">
      <c r="B58" s="515"/>
      <c r="C58" s="515"/>
      <c r="D58" s="515"/>
      <c r="E58" s="515"/>
      <c r="F58" s="43"/>
      <c r="G58" s="43"/>
      <c r="H58" s="43"/>
    </row>
    <row r="59" spans="2:8" x14ac:dyDescent="0.25">
      <c r="B59" s="515"/>
      <c r="C59" s="515"/>
      <c r="D59" s="515"/>
      <c r="E59" s="515"/>
      <c r="F59" s="43"/>
      <c r="G59" s="43"/>
      <c r="H59" s="43"/>
    </row>
    <row r="60" spans="2:8" ht="14.45" customHeight="1" x14ac:dyDescent="0.25">
      <c r="B60" s="512" t="s">
        <v>775</v>
      </c>
      <c r="C60" s="512"/>
      <c r="D60" s="512"/>
      <c r="E60" s="512"/>
      <c r="F60" s="31"/>
      <c r="G60" s="31"/>
      <c r="H60" s="31"/>
    </row>
    <row r="61" spans="2:8" ht="14.45" customHeight="1" x14ac:dyDescent="0.25">
      <c r="B61" s="516">
        <f ca="1">'Datos de Investigación'!$C$6</f>
        <v>45699</v>
      </c>
      <c r="C61" s="516"/>
      <c r="D61" s="516"/>
      <c r="E61" s="516"/>
      <c r="F61" s="59"/>
      <c r="G61" s="59"/>
      <c r="H61" s="31"/>
    </row>
    <row r="62" spans="2:8" x14ac:dyDescent="0.25">
      <c r="B62" s="44"/>
      <c r="C62" s="44"/>
      <c r="D62" s="44"/>
      <c r="E62" s="44"/>
      <c r="F62" s="44"/>
      <c r="G62" s="44"/>
      <c r="H62" s="44"/>
    </row>
    <row r="63" spans="2:8" x14ac:dyDescent="0.25">
      <c r="B63" s="44"/>
      <c r="C63" s="44"/>
      <c r="D63" s="44"/>
      <c r="E63" s="44"/>
      <c r="F63" s="44"/>
      <c r="G63" s="44"/>
      <c r="H63" s="44"/>
    </row>
    <row r="64" spans="2:8" ht="14.45" customHeight="1" x14ac:dyDescent="0.25">
      <c r="B64" s="511" t="str">
        <f>"Yo, "&amp;'Datos de Investigación'!$C$24&amp;", con cédula número CC "&amp;'Datos de Investigación'!$C$25&amp;", en calidad de tutor de tesis, certifico que la información contenida en este formulario es adecuada y que cumple con lo dispuesto en la legislación que regula las investigaciones con seres humanos."</f>
        <v>Yo, , con cédula número CC , en calidad de tutor de tesis, certifico que la información contenida en este formulario es adecuada y que cumple con lo dispuesto en la legislación que regula las investigaciones con seres humanos.</v>
      </c>
      <c r="C64" s="511"/>
      <c r="D64" s="511"/>
      <c r="E64" s="511"/>
      <c r="F64" s="511"/>
      <c r="G64" s="511"/>
      <c r="H64" s="511"/>
    </row>
    <row r="65" spans="2:11" x14ac:dyDescent="0.25">
      <c r="B65" s="511"/>
      <c r="C65" s="511"/>
      <c r="D65" s="511"/>
      <c r="E65" s="511"/>
      <c r="F65" s="511"/>
      <c r="G65" s="511"/>
      <c r="H65" s="511"/>
    </row>
    <row r="66" spans="2:11" ht="18.600000000000001" customHeight="1" x14ac:dyDescent="0.25">
      <c r="B66" s="511"/>
      <c r="C66" s="511"/>
      <c r="D66" s="511"/>
      <c r="E66" s="511"/>
      <c r="F66" s="511"/>
      <c r="G66" s="511"/>
      <c r="H66" s="511"/>
    </row>
    <row r="69" spans="2:11" x14ac:dyDescent="0.25">
      <c r="B69" s="513"/>
      <c r="C69" s="513"/>
      <c r="D69" s="513"/>
      <c r="E69" s="513"/>
    </row>
    <row r="70" spans="2:11" x14ac:dyDescent="0.25">
      <c r="B70" s="513"/>
      <c r="C70" s="513"/>
      <c r="D70" s="513"/>
      <c r="E70" s="513"/>
    </row>
    <row r="71" spans="2:11" x14ac:dyDescent="0.25">
      <c r="B71" s="513"/>
      <c r="C71" s="513"/>
      <c r="D71" s="513"/>
      <c r="E71" s="513"/>
    </row>
    <row r="72" spans="2:11" x14ac:dyDescent="0.25">
      <c r="B72" s="512" t="s">
        <v>197</v>
      </c>
      <c r="C72" s="512"/>
      <c r="D72" s="512"/>
      <c r="E72" s="512"/>
    </row>
    <row r="73" spans="2:11" ht="51.6" customHeight="1" x14ac:dyDescent="0.25">
      <c r="B73" s="478" t="s">
        <v>481</v>
      </c>
      <c r="C73" s="478"/>
      <c r="D73" s="478"/>
      <c r="E73" s="478"/>
      <c r="F73" s="478"/>
      <c r="G73" s="478"/>
      <c r="H73" s="478"/>
      <c r="I73" s="478"/>
      <c r="J73" s="478"/>
      <c r="K73" s="478"/>
    </row>
    <row r="74" spans="2:11" ht="14.45" customHeight="1" thickBot="1" x14ac:dyDescent="0.3">
      <c r="B74" s="63"/>
      <c r="C74" s="63"/>
      <c r="D74" s="63"/>
      <c r="E74" s="63"/>
      <c r="F74" s="63"/>
      <c r="G74" s="63"/>
      <c r="H74" s="63"/>
    </row>
    <row r="75" spans="2:11" ht="34.15" customHeight="1" thickBot="1" x14ac:dyDescent="0.3">
      <c r="B75" s="483" t="s">
        <v>249</v>
      </c>
      <c r="C75" s="484"/>
      <c r="D75" s="485"/>
      <c r="E75" s="479" t="str">
        <f>IF(OR(F44="Investigación Sin Riesgo",F44="Riesgo mínimo",F44="Riesgo mayor al mínimo"),"Formulario completo","Formulario incompleto")</f>
        <v>Formulario incompleto</v>
      </c>
      <c r="F75" s="479"/>
      <c r="G75" s="480" t="str">
        <f>IF(E75="Formulario completo",HYPERLINK("#"&amp;"'Protocolo'!B1","Pasar al siguiente documento"),"Llenar campos en gris")</f>
        <v>Llenar campos en gris</v>
      </c>
      <c r="H75" s="481"/>
      <c r="I75" s="481"/>
      <c r="J75" s="482"/>
    </row>
    <row r="76" spans="2:11" ht="18" customHeight="1" x14ac:dyDescent="0.25"/>
  </sheetData>
  <sheetProtection password="F865" sheet="1"/>
  <customSheetViews>
    <customSheetView guid="{F18DF457-81A8-4440-941F-29A6E090E356}" showGridLines="0" hiddenColumns="1">
      <selection activeCell="F9" sqref="F9"/>
      <pageMargins left="0.70866141732283472" right="0.70866141732283472" top="1.4" bottom="0.74803149606299213" header="0.31496062992125984" footer="0.31496062992125984"/>
      <printOptions horizontalCentered="1"/>
      <pageSetup orientation="portrait" r:id="rId1"/>
      <headerFooter>
        <oddHeader>&amp;R
&amp;G</oddHeader>
        <oddFooter>&amp;L&amp;"-,Cursiva"Página &amp;P</oddFooter>
      </headerFooter>
    </customSheetView>
  </customSheetViews>
  <mergeCells count="58">
    <mergeCell ref="F4:H4"/>
    <mergeCell ref="B5:H5"/>
    <mergeCell ref="B1:H1"/>
    <mergeCell ref="B43:J43"/>
    <mergeCell ref="B6:H7"/>
    <mergeCell ref="C42:E42"/>
    <mergeCell ref="B8:E8"/>
    <mergeCell ref="C21:E21"/>
    <mergeCell ref="C17:E17"/>
    <mergeCell ref="B23:E23"/>
    <mergeCell ref="C9:E9"/>
    <mergeCell ref="C10:E10"/>
    <mergeCell ref="C11:E11"/>
    <mergeCell ref="C12:E12"/>
    <mergeCell ref="C13:E13"/>
    <mergeCell ref="B72:E72"/>
    <mergeCell ref="B69:E71"/>
    <mergeCell ref="B51:E51"/>
    <mergeCell ref="B58:E59"/>
    <mergeCell ref="B60:E60"/>
    <mergeCell ref="B61:E61"/>
    <mergeCell ref="B46:H49"/>
    <mergeCell ref="B45:E45"/>
    <mergeCell ref="F45:H45"/>
    <mergeCell ref="B53:H54"/>
    <mergeCell ref="B64:H66"/>
    <mergeCell ref="B44:E44"/>
    <mergeCell ref="F44:H44"/>
    <mergeCell ref="H9:H21"/>
    <mergeCell ref="B34:E34"/>
    <mergeCell ref="C35:E35"/>
    <mergeCell ref="H35:H42"/>
    <mergeCell ref="C36:E36"/>
    <mergeCell ref="C37:E37"/>
    <mergeCell ref="C38:E38"/>
    <mergeCell ref="C39:E39"/>
    <mergeCell ref="C40:E40"/>
    <mergeCell ref="C41:E41"/>
    <mergeCell ref="C31:E31"/>
    <mergeCell ref="C32:E32"/>
    <mergeCell ref="C19:E19"/>
    <mergeCell ref="C20:E20"/>
    <mergeCell ref="B73:K73"/>
    <mergeCell ref="E75:F75"/>
    <mergeCell ref="G75:J75"/>
    <mergeCell ref="B75:D75"/>
    <mergeCell ref="C14:E14"/>
    <mergeCell ref="C15:E15"/>
    <mergeCell ref="C16:E16"/>
    <mergeCell ref="C24:E24"/>
    <mergeCell ref="H24:H32"/>
    <mergeCell ref="C25:E25"/>
    <mergeCell ref="C26:E26"/>
    <mergeCell ref="C27:E27"/>
    <mergeCell ref="C28:E28"/>
    <mergeCell ref="C29:E29"/>
    <mergeCell ref="C30:E30"/>
    <mergeCell ref="C18:E18"/>
  </mergeCells>
  <conditionalFormatting sqref="H8:I9 I10:I21">
    <cfRule type="cellIs" dxfId="104" priority="38" operator="equal">
      <formula>"Ok, completo. La investigación corresponde a este nivel de riesgo."</formula>
    </cfRule>
    <cfRule type="containsText" dxfId="103" priority="39" operator="containsText" text="Alerta">
      <formula>NOT(ISERROR(SEARCH("Alerta",H8)))</formula>
    </cfRule>
  </conditionalFormatting>
  <conditionalFormatting sqref="F17:G21 G10:G21">
    <cfRule type="expression" dxfId="102" priority="37">
      <formula>$I$17&gt;1</formula>
    </cfRule>
  </conditionalFormatting>
  <conditionalFormatting sqref="F9:G21">
    <cfRule type="expression" dxfId="101" priority="34">
      <formula>$I9=0</formula>
    </cfRule>
    <cfRule type="cellIs" dxfId="100" priority="36" operator="equal">
      <formula>"-"</formula>
    </cfRule>
  </conditionalFormatting>
  <conditionalFormatting sqref="F9:G21">
    <cfRule type="expression" dxfId="99" priority="35">
      <formula>$I$17&gt;1</formula>
    </cfRule>
  </conditionalFormatting>
  <conditionalFormatting sqref="H23:H24">
    <cfRule type="cellIs" dxfId="98" priority="32" operator="equal">
      <formula>"Ok, completo. La investigación corresponde a este nivel de riesgo."</formula>
    </cfRule>
    <cfRule type="containsText" dxfId="97" priority="33" operator="containsText" text="Alerta">
      <formula>NOT(ISERROR(SEARCH("Alerta",H23)))</formula>
    </cfRule>
  </conditionalFormatting>
  <conditionalFormatting sqref="H34:H42">
    <cfRule type="cellIs" dxfId="96" priority="27" operator="equal">
      <formula>"Ok, completo. La investigación corresponde a este nivel de riesgo."</formula>
    </cfRule>
    <cfRule type="containsText" dxfId="95" priority="28" operator="containsText" text="Alerta">
      <formula>NOT(ISERROR(SEARCH("Alerta",H34)))</formula>
    </cfRule>
  </conditionalFormatting>
  <conditionalFormatting sqref="I25:I32">
    <cfRule type="cellIs" dxfId="94" priority="23" operator="equal">
      <formula>"Ok"</formula>
    </cfRule>
    <cfRule type="containsText" dxfId="93" priority="24" operator="containsText" text="Alerta">
      <formula>NOT(ISERROR(SEARCH("Alerta",I25)))</formula>
    </cfRule>
  </conditionalFormatting>
  <conditionalFormatting sqref="I35:I42">
    <cfRule type="cellIs" dxfId="92" priority="21" operator="equal">
      <formula>"Ok"</formula>
    </cfRule>
    <cfRule type="containsText" dxfId="91" priority="22" operator="containsText" text="Alerta">
      <formula>NOT(ISERROR(SEARCH("Alerta",I35)))</formula>
    </cfRule>
  </conditionalFormatting>
  <conditionalFormatting sqref="F24:G32">
    <cfRule type="expression" dxfId="90" priority="20">
      <formula>$I$17&gt;1</formula>
    </cfRule>
  </conditionalFormatting>
  <conditionalFormatting sqref="F24:G32">
    <cfRule type="expression" dxfId="89" priority="18">
      <formula>$I24=0</formula>
    </cfRule>
    <cfRule type="cellIs" dxfId="88" priority="19" operator="equal">
      <formula>"-"</formula>
    </cfRule>
  </conditionalFormatting>
  <conditionalFormatting sqref="F44">
    <cfRule type="expression" dxfId="87" priority="11">
      <formula>$F$44="Complete el formulario"</formula>
    </cfRule>
    <cfRule type="expression" dxfId="86" priority="12">
      <formula>$F$44="Riesgo mínimo"</formula>
    </cfRule>
    <cfRule type="expression" dxfId="85" priority="13">
      <formula>$F$44="Riesgo mayor al mínimo"</formula>
    </cfRule>
    <cfRule type="expression" dxfId="84" priority="14">
      <formula>$F$44="Investigación Sin Riesgo"</formula>
    </cfRule>
  </conditionalFormatting>
  <conditionalFormatting sqref="H9">
    <cfRule type="cellIs" dxfId="83" priority="10" operator="equal">
      <formula>"No aplica"</formula>
    </cfRule>
  </conditionalFormatting>
  <conditionalFormatting sqref="H24:H32">
    <cfRule type="cellIs" dxfId="82" priority="9" operator="equal">
      <formula>"No aplica"</formula>
    </cfRule>
  </conditionalFormatting>
  <conditionalFormatting sqref="H35:H42">
    <cfRule type="cellIs" dxfId="81" priority="8" operator="equal">
      <formula>"No aplica"</formula>
    </cfRule>
  </conditionalFormatting>
  <conditionalFormatting sqref="I24">
    <cfRule type="cellIs" dxfId="80" priority="6" operator="equal">
      <formula>"Ok, completo"</formula>
    </cfRule>
    <cfRule type="containsText" dxfId="79" priority="7" operator="containsText" text="Alerta">
      <formula>NOT(ISERROR(SEARCH("Alerta",I24)))</formula>
    </cfRule>
  </conditionalFormatting>
  <conditionalFormatting sqref="F35:G42">
    <cfRule type="expression" dxfId="78" priority="15">
      <formula>$I35=0</formula>
    </cfRule>
    <cfRule type="cellIs" dxfId="77" priority="16" operator="equal">
      <formula>"-"</formula>
    </cfRule>
    <cfRule type="expression" dxfId="76" priority="17">
      <formula>$I$17&gt;1</formula>
    </cfRule>
  </conditionalFormatting>
  <conditionalFormatting sqref="E75">
    <cfRule type="containsText" dxfId="75" priority="2" operator="containsText" text="Formulario incompleto">
      <formula>NOT(ISERROR(SEARCH("Formulario incompleto",E75)))</formula>
    </cfRule>
  </conditionalFormatting>
  <conditionalFormatting sqref="G75">
    <cfRule type="cellIs" dxfId="74" priority="3" operator="equal">
      <formula>"Llenar campos en gris"</formula>
    </cfRule>
  </conditionalFormatting>
  <conditionalFormatting sqref="G75:J75">
    <cfRule type="cellIs" dxfId="73" priority="1" operator="equal">
      <formula>"Pasar al siguiente documento"</formula>
    </cfRule>
  </conditionalFormatting>
  <dataValidations count="2">
    <dataValidation type="list" allowBlank="1" showInputMessage="1" showErrorMessage="1" sqref="F24:G32 F9:G21 F35:G42" xr:uid="{70DBF548-12B2-42CD-AF13-F96DB6E44963}">
      <formula1>"X,-"</formula1>
    </dataValidation>
    <dataValidation type="list" allowBlank="1" showInputMessage="1" showErrorMessage="1" sqref="F45:H45" xr:uid="{627BD1E6-D149-41C8-A468-699D5E29253A}">
      <formula1>"Elija una opción,Investigación Observacional,Investigación de Intervención,Diseños Cualitativos en áreas sociales y humanidades,Ensayos Clínicos"</formula1>
    </dataValidation>
  </dataValidations>
  <hyperlinks>
    <hyperlink ref="B75:D75" location="'Datos de Investigación'!A1" display="REGRESAR" xr:uid="{66CADE96-3A7D-45DA-8A69-25D10A8FFD19}"/>
  </hyperlinks>
  <printOptions horizontalCentered="1"/>
  <pageMargins left="0.70866141732283472" right="0.70866141732283472" top="1.4" bottom="0.74803149606299213" header="0.31496062992125984" footer="0.31496062992125984"/>
  <pageSetup orientation="portrait" r:id="rId2"/>
  <headerFooter>
    <oddHeader>&amp;R
&amp;G</oddHeader>
    <oddFooter>&amp;L&amp;"-,Cursiva"Página &amp;P</oddFooter>
  </headerFooter>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48B60-574F-4245-9767-C373C3B69C3F}">
  <sheetPr codeName="Hoja1">
    <tabColor theme="2" tint="-0.499984740745262"/>
  </sheetPr>
  <dimension ref="A1:K213"/>
  <sheetViews>
    <sheetView showGridLines="0" zoomScaleNormal="100" workbookViewId="0">
      <selection activeCell="H212" sqref="H212:K213"/>
    </sheetView>
  </sheetViews>
  <sheetFormatPr baseColWidth="10" defaultColWidth="11.5703125" defaultRowHeight="15" x14ac:dyDescent="0.25"/>
  <cols>
    <col min="1" max="1" width="2.28515625" style="5" customWidth="1"/>
    <col min="2" max="2" width="11.28515625" style="8" customWidth="1"/>
    <col min="3" max="3" width="9.140625" style="8" customWidth="1"/>
    <col min="4" max="4" width="7.7109375" style="8" customWidth="1"/>
    <col min="5" max="5" width="10.7109375" style="8" customWidth="1"/>
    <col min="6" max="6" width="8" style="8" customWidth="1"/>
    <col min="7" max="7" width="7.5703125" style="8" customWidth="1"/>
    <col min="8" max="8" width="7.42578125" style="8" customWidth="1"/>
    <col min="9" max="9" width="7.28515625" style="8" customWidth="1"/>
    <col min="10" max="10" width="15.140625" style="8" customWidth="1"/>
    <col min="11" max="11" width="7.5703125" style="8" customWidth="1"/>
    <col min="12" max="16384" width="11.5703125" style="5"/>
  </cols>
  <sheetData>
    <row r="1" spans="1:11" ht="108.6" customHeight="1" x14ac:dyDescent="0.25">
      <c r="B1" s="563" t="s">
        <v>644</v>
      </c>
      <c r="C1" s="563"/>
      <c r="D1" s="563"/>
      <c r="E1" s="563"/>
      <c r="F1" s="563"/>
      <c r="G1" s="563"/>
      <c r="H1" s="563"/>
      <c r="I1" s="563"/>
      <c r="J1" s="563"/>
      <c r="K1" s="563"/>
    </row>
    <row r="2" spans="1:11" x14ac:dyDescent="0.25">
      <c r="I2" s="26"/>
      <c r="J2" s="650">
        <f>'Datos de Investigación'!C5</f>
        <v>0</v>
      </c>
      <c r="K2" s="650"/>
    </row>
    <row r="3" spans="1:11" x14ac:dyDescent="0.25">
      <c r="I3" s="26"/>
      <c r="J3" s="651" t="str">
        <f>""&amp;'Datos de Investigación'!$C$7&amp;""</f>
        <v/>
      </c>
      <c r="K3" s="650"/>
    </row>
    <row r="4" spans="1:11" x14ac:dyDescent="0.25">
      <c r="I4" s="652">
        <f ca="1">'Datos de Investigación'!C6</f>
        <v>45699</v>
      </c>
      <c r="J4" s="652"/>
      <c r="K4" s="652"/>
    </row>
    <row r="5" spans="1:11" ht="14.45" customHeight="1" x14ac:dyDescent="0.25">
      <c r="B5" s="660" t="s">
        <v>77</v>
      </c>
      <c r="C5" s="660"/>
      <c r="D5" s="660"/>
      <c r="E5" s="660"/>
      <c r="F5" s="660"/>
      <c r="G5" s="660"/>
      <c r="H5" s="660"/>
      <c r="I5" s="660"/>
      <c r="J5" s="660"/>
      <c r="K5" s="660"/>
    </row>
    <row r="6" spans="1:11" ht="15.6" customHeight="1" x14ac:dyDescent="0.25">
      <c r="B6" s="660"/>
      <c r="C6" s="660"/>
      <c r="D6" s="660"/>
      <c r="E6" s="660"/>
      <c r="F6" s="660"/>
      <c r="G6" s="660"/>
      <c r="H6" s="660"/>
      <c r="I6" s="660"/>
      <c r="J6" s="660"/>
      <c r="K6" s="660"/>
    </row>
    <row r="7" spans="1:11" x14ac:dyDescent="0.25">
      <c r="B7" s="661" t="s">
        <v>90</v>
      </c>
      <c r="C7" s="661"/>
      <c r="D7" s="661"/>
      <c r="E7" s="661"/>
      <c r="F7" s="661"/>
      <c r="G7" s="661"/>
      <c r="H7" s="661"/>
      <c r="I7" s="661"/>
      <c r="J7" s="661"/>
      <c r="K7" s="661"/>
    </row>
    <row r="8" spans="1:11" ht="14.45" customHeight="1" x14ac:dyDescent="0.25">
      <c r="A8" s="48" t="s">
        <v>203</v>
      </c>
      <c r="B8" s="576" t="s">
        <v>216</v>
      </c>
      <c r="C8" s="577"/>
      <c r="D8" s="577"/>
      <c r="E8" s="577"/>
      <c r="F8" s="577"/>
      <c r="G8" s="577"/>
      <c r="H8" s="577"/>
      <c r="I8" s="577"/>
      <c r="J8" s="577"/>
      <c r="K8" s="577"/>
    </row>
    <row r="9" spans="1:11" ht="55.9" customHeight="1" x14ac:dyDescent="0.25">
      <c r="B9" s="662" t="str">
        <f>""&amp;'Datos de Investigación'!$C$17&amp;""</f>
        <v/>
      </c>
      <c r="C9" s="662"/>
      <c r="D9" s="662"/>
      <c r="E9" s="662"/>
      <c r="F9" s="662"/>
      <c r="G9" s="662"/>
      <c r="H9" s="662"/>
      <c r="I9" s="662"/>
      <c r="J9" s="662"/>
      <c r="K9" s="662"/>
    </row>
    <row r="10" spans="1:11" ht="14.45" customHeight="1" x14ac:dyDescent="0.25">
      <c r="B10" s="6"/>
      <c r="C10" s="7"/>
      <c r="D10" s="7"/>
      <c r="E10" s="7"/>
      <c r="F10" s="7"/>
      <c r="G10" s="7"/>
      <c r="H10" s="7"/>
      <c r="I10" s="7"/>
    </row>
    <row r="11" spans="1:11" ht="14.45" customHeight="1" x14ac:dyDescent="0.25">
      <c r="A11" s="48" t="s">
        <v>203</v>
      </c>
      <c r="B11" s="576" t="s">
        <v>788</v>
      </c>
      <c r="C11" s="577"/>
      <c r="D11" s="577"/>
      <c r="E11" s="577"/>
      <c r="F11" s="577"/>
      <c r="G11" s="577"/>
      <c r="H11" s="577"/>
      <c r="I11" s="577"/>
      <c r="J11" s="577"/>
      <c r="K11" s="577"/>
    </row>
    <row r="12" spans="1:11" ht="33" customHeight="1" x14ac:dyDescent="0.25">
      <c r="B12" s="579" t="s">
        <v>191</v>
      </c>
      <c r="C12" s="579"/>
      <c r="D12" s="380" t="str">
        <f>IF(B12='Formulario de clasificación'!F45,"X","")</f>
        <v/>
      </c>
      <c r="E12" s="542" t="s">
        <v>193</v>
      </c>
      <c r="F12" s="542"/>
      <c r="G12" s="542"/>
      <c r="H12" s="380" t="str">
        <f>IF(AND(D12="",'Formulario de clasificación'!F45&lt;&gt;"Elija una opción",'Formulario de clasificación'!F45&lt;&gt;"Diseños Cualitativos en áreas sociales y humanidades"),"X","")</f>
        <v/>
      </c>
      <c r="I12" s="542" t="s">
        <v>478</v>
      </c>
      <c r="J12" s="542"/>
      <c r="K12" s="380" t="str">
        <f>IF(I12='Formulario de clasificación'!F45,"X","")</f>
        <v/>
      </c>
    </row>
    <row r="13" spans="1:11" x14ac:dyDescent="0.25">
      <c r="B13" s="544"/>
      <c r="C13" s="544"/>
      <c r="D13" s="544"/>
      <c r="E13" s="544"/>
      <c r="F13" s="544"/>
      <c r="G13" s="544"/>
      <c r="H13" s="544"/>
      <c r="I13" s="544"/>
      <c r="J13" s="544"/>
      <c r="K13" s="544"/>
    </row>
    <row r="14" spans="1:11" ht="31.15" customHeight="1" x14ac:dyDescent="0.25">
      <c r="B14" s="538" t="s">
        <v>826</v>
      </c>
      <c r="C14" s="539"/>
      <c r="D14" s="539"/>
      <c r="E14" s="539"/>
      <c r="F14" s="539"/>
      <c r="G14" s="539"/>
      <c r="H14" s="539"/>
      <c r="I14" s="539"/>
      <c r="J14" s="539"/>
      <c r="K14" s="540"/>
    </row>
    <row r="15" spans="1:11" ht="24" customHeight="1" x14ac:dyDescent="0.25">
      <c r="B15" s="580" t="s">
        <v>480</v>
      </c>
      <c r="C15" s="580"/>
      <c r="D15" s="434" t="s">
        <v>773</v>
      </c>
      <c r="E15" s="543" t="s">
        <v>12</v>
      </c>
      <c r="F15" s="543"/>
      <c r="G15" s="543"/>
      <c r="H15" s="434" t="s">
        <v>773</v>
      </c>
      <c r="I15" s="543" t="s">
        <v>93</v>
      </c>
      <c r="J15" s="543"/>
      <c r="K15" s="434" t="s">
        <v>773</v>
      </c>
    </row>
    <row r="16" spans="1:11" ht="27.6" customHeight="1" x14ac:dyDescent="0.25">
      <c r="B16" s="574" t="s">
        <v>10</v>
      </c>
      <c r="C16" s="574"/>
      <c r="D16" s="434" t="s">
        <v>773</v>
      </c>
      <c r="E16" s="541" t="s">
        <v>245</v>
      </c>
      <c r="F16" s="541"/>
      <c r="G16" s="541"/>
      <c r="H16" s="434" t="s">
        <v>773</v>
      </c>
      <c r="I16" s="541" t="s">
        <v>94</v>
      </c>
      <c r="J16" s="541"/>
      <c r="K16" s="434" t="s">
        <v>773</v>
      </c>
    </row>
    <row r="17" spans="1:11" ht="39.6" customHeight="1" x14ac:dyDescent="0.25">
      <c r="B17" s="574" t="s">
        <v>479</v>
      </c>
      <c r="C17" s="574"/>
      <c r="D17" s="434" t="s">
        <v>773</v>
      </c>
      <c r="E17" s="541" t="s">
        <v>246</v>
      </c>
      <c r="F17" s="541"/>
      <c r="G17" s="541"/>
      <c r="H17" s="434" t="s">
        <v>773</v>
      </c>
      <c r="I17" s="541" t="s">
        <v>95</v>
      </c>
      <c r="J17" s="541"/>
      <c r="K17" s="434" t="s">
        <v>773</v>
      </c>
    </row>
    <row r="18" spans="1:11" ht="24" customHeight="1" x14ac:dyDescent="0.25">
      <c r="B18" s="574" t="s">
        <v>11</v>
      </c>
      <c r="C18" s="574"/>
      <c r="D18" s="434" t="s">
        <v>773</v>
      </c>
      <c r="E18" s="541" t="s">
        <v>45</v>
      </c>
      <c r="F18" s="541"/>
      <c r="G18" s="541"/>
      <c r="H18" s="434" t="s">
        <v>773</v>
      </c>
      <c r="I18" s="541" t="s">
        <v>96</v>
      </c>
      <c r="J18" s="541"/>
      <c r="K18" s="434" t="s">
        <v>773</v>
      </c>
    </row>
    <row r="19" spans="1:11" ht="26.45" customHeight="1" x14ac:dyDescent="0.25">
      <c r="B19" s="574" t="s">
        <v>150</v>
      </c>
      <c r="C19" s="574"/>
      <c r="D19" s="434" t="s">
        <v>773</v>
      </c>
      <c r="E19" s="541"/>
      <c r="F19" s="541"/>
      <c r="G19" s="541"/>
      <c r="H19" s="434" t="s">
        <v>773</v>
      </c>
      <c r="I19" s="541" t="s">
        <v>97</v>
      </c>
      <c r="J19" s="541"/>
      <c r="K19" s="434" t="s">
        <v>773</v>
      </c>
    </row>
    <row r="20" spans="1:11" ht="23.45" customHeight="1" x14ac:dyDescent="0.25">
      <c r="B20" s="574" t="s">
        <v>43</v>
      </c>
      <c r="C20" s="574"/>
      <c r="D20" s="434" t="s">
        <v>773</v>
      </c>
      <c r="E20" s="541"/>
      <c r="F20" s="541"/>
      <c r="G20" s="541"/>
      <c r="H20" s="434" t="s">
        <v>773</v>
      </c>
      <c r="I20" s="541" t="s">
        <v>98</v>
      </c>
      <c r="J20" s="541"/>
      <c r="K20" s="434" t="s">
        <v>773</v>
      </c>
    </row>
    <row r="21" spans="1:11" ht="31.9" customHeight="1" x14ac:dyDescent="0.25">
      <c r="B21" s="574" t="s">
        <v>44</v>
      </c>
      <c r="C21" s="574"/>
      <c r="D21" s="434" t="s">
        <v>773</v>
      </c>
      <c r="E21" s="541"/>
      <c r="F21" s="541"/>
      <c r="G21" s="541"/>
      <c r="H21" s="434" t="s">
        <v>773</v>
      </c>
      <c r="I21" s="541" t="s">
        <v>99</v>
      </c>
      <c r="J21" s="541"/>
      <c r="K21" s="434" t="s">
        <v>773</v>
      </c>
    </row>
    <row r="22" spans="1:11" ht="24" customHeight="1" x14ac:dyDescent="0.25">
      <c r="B22" s="578"/>
      <c r="C22" s="578"/>
      <c r="D22" s="377"/>
      <c r="E22" s="541"/>
      <c r="F22" s="541"/>
      <c r="G22" s="541"/>
      <c r="H22" s="377"/>
      <c r="I22" s="541" t="s">
        <v>100</v>
      </c>
      <c r="J22" s="541"/>
      <c r="K22" s="377"/>
    </row>
    <row r="23" spans="1:11" ht="24" customHeight="1" x14ac:dyDescent="0.25">
      <c r="B23" s="578"/>
      <c r="C23" s="578"/>
      <c r="D23" s="377"/>
      <c r="E23" s="541"/>
      <c r="F23" s="541"/>
      <c r="G23" s="541"/>
      <c r="H23" s="377"/>
      <c r="I23" s="541" t="s">
        <v>101</v>
      </c>
      <c r="J23" s="541"/>
      <c r="K23" s="377"/>
    </row>
    <row r="24" spans="1:11" x14ac:dyDescent="0.25">
      <c r="B24" s="526" t="s">
        <v>779</v>
      </c>
      <c r="C24" s="527"/>
      <c r="D24" s="536"/>
      <c r="E24" s="530" t="s">
        <v>779</v>
      </c>
      <c r="F24" s="531"/>
      <c r="G24" s="532"/>
      <c r="H24" s="536"/>
      <c r="I24" s="530" t="s">
        <v>779</v>
      </c>
      <c r="J24" s="532"/>
      <c r="K24" s="536"/>
    </row>
    <row r="25" spans="1:11" x14ac:dyDescent="0.25">
      <c r="B25" s="528"/>
      <c r="C25" s="529"/>
      <c r="D25" s="537"/>
      <c r="E25" s="533"/>
      <c r="F25" s="534"/>
      <c r="G25" s="535"/>
      <c r="H25" s="537"/>
      <c r="I25" s="533"/>
      <c r="J25" s="535"/>
      <c r="K25" s="537"/>
    </row>
    <row r="26" spans="1:11" ht="15" customHeight="1" x14ac:dyDescent="0.25">
      <c r="B26" s="7"/>
      <c r="C26" s="7"/>
      <c r="D26" s="7"/>
      <c r="E26" s="7"/>
      <c r="F26" s="7"/>
      <c r="G26" s="7"/>
      <c r="H26" s="7"/>
      <c r="I26" s="7"/>
    </row>
    <row r="27" spans="1:11" customFormat="1" ht="14.45" customHeight="1" x14ac:dyDescent="0.25">
      <c r="A27" s="48" t="s">
        <v>203</v>
      </c>
      <c r="B27" s="576" t="s">
        <v>138</v>
      </c>
      <c r="C27" s="577"/>
      <c r="D27" s="577"/>
      <c r="E27" s="577"/>
      <c r="F27" s="577"/>
      <c r="G27" s="577"/>
      <c r="H27" s="577"/>
      <c r="I27" s="577"/>
      <c r="J27" s="577"/>
      <c r="K27" s="577"/>
    </row>
    <row r="28" spans="1:11" ht="24" customHeight="1" x14ac:dyDescent="0.25">
      <c r="B28" s="553" t="s">
        <v>0</v>
      </c>
      <c r="C28" s="553"/>
      <c r="D28" s="553"/>
      <c r="E28" s="553"/>
      <c r="F28" s="553"/>
      <c r="G28" s="663"/>
      <c r="H28" s="664"/>
      <c r="I28" s="664"/>
      <c r="J28" s="664"/>
      <c r="K28" s="665"/>
    </row>
    <row r="29" spans="1:11" ht="24" customHeight="1" x14ac:dyDescent="0.25">
      <c r="B29" s="553" t="s">
        <v>1</v>
      </c>
      <c r="C29" s="553"/>
      <c r="D29" s="553"/>
      <c r="E29" s="553"/>
      <c r="F29" s="553"/>
      <c r="G29" s="663"/>
      <c r="H29" s="663"/>
      <c r="I29" s="663"/>
      <c r="J29" s="663"/>
      <c r="K29" s="663"/>
    </row>
    <row r="30" spans="1:11" ht="15" customHeight="1" x14ac:dyDescent="0.25">
      <c r="B30" s="553" t="s">
        <v>87</v>
      </c>
      <c r="C30" s="553"/>
      <c r="D30" s="553"/>
      <c r="E30" s="553"/>
      <c r="F30" s="553"/>
      <c r="G30" s="666">
        <f>DATEDIF(G28,G29,"m")</f>
        <v>0</v>
      </c>
      <c r="H30" s="666"/>
      <c r="I30" s="666"/>
      <c r="J30" s="666"/>
      <c r="K30" s="666"/>
    </row>
    <row r="31" spans="1:11" ht="15" customHeight="1" x14ac:dyDescent="0.25">
      <c r="B31" s="9"/>
      <c r="C31" s="9"/>
      <c r="D31" s="9"/>
      <c r="E31" s="9"/>
      <c r="F31" s="9"/>
      <c r="G31" s="9"/>
      <c r="H31" s="9"/>
      <c r="I31" s="9"/>
    </row>
    <row r="32" spans="1:11" customFormat="1" ht="14.45" customHeight="1" x14ac:dyDescent="0.25">
      <c r="A32" s="48" t="s">
        <v>203</v>
      </c>
      <c r="B32" s="576" t="s">
        <v>144</v>
      </c>
      <c r="C32" s="577"/>
      <c r="D32" s="577"/>
      <c r="E32" s="577"/>
      <c r="F32" s="577"/>
      <c r="G32" s="577"/>
      <c r="H32" s="577"/>
      <c r="I32" s="577"/>
      <c r="J32" s="577"/>
      <c r="K32" s="577"/>
    </row>
    <row r="33" spans="1:11" ht="23.45" customHeight="1" x14ac:dyDescent="0.25">
      <c r="B33" s="573" t="s">
        <v>2</v>
      </c>
      <c r="C33" s="573"/>
      <c r="D33" s="573"/>
      <c r="E33" s="659"/>
      <c r="F33" s="659"/>
      <c r="G33" s="659"/>
      <c r="H33" s="659"/>
      <c r="I33" s="659"/>
      <c r="J33" s="659"/>
      <c r="K33" s="659"/>
    </row>
    <row r="34" spans="1:11" ht="15" customHeight="1" x14ac:dyDescent="0.25">
      <c r="B34" s="573" t="s">
        <v>3</v>
      </c>
      <c r="C34" s="573"/>
      <c r="D34" s="573"/>
      <c r="E34" s="575"/>
      <c r="F34" s="575"/>
      <c r="G34" s="575"/>
      <c r="H34" s="575"/>
      <c r="I34" s="575"/>
      <c r="J34" s="575"/>
      <c r="K34" s="575"/>
    </row>
    <row r="35" spans="1:11" ht="15" customHeight="1" x14ac:dyDescent="0.25">
      <c r="B35" s="9"/>
      <c r="C35" s="9"/>
      <c r="D35" s="9"/>
      <c r="E35" s="9"/>
      <c r="F35" s="9"/>
      <c r="G35" s="9"/>
      <c r="H35" s="9"/>
      <c r="I35" s="9"/>
    </row>
    <row r="36" spans="1:11" s="19" customFormat="1" ht="14.45" customHeight="1" x14ac:dyDescent="0.25">
      <c r="A36" s="48" t="s">
        <v>203</v>
      </c>
      <c r="B36" s="576" t="s">
        <v>139</v>
      </c>
      <c r="C36" s="577"/>
      <c r="D36" s="577"/>
      <c r="E36" s="577"/>
      <c r="F36" s="577"/>
      <c r="G36" s="577"/>
      <c r="H36" s="577"/>
      <c r="I36" s="577"/>
      <c r="J36" s="577"/>
      <c r="K36" s="577"/>
    </row>
    <row r="37" spans="1:11" ht="22.9" customHeight="1" x14ac:dyDescent="0.25">
      <c r="B37" s="573" t="s">
        <v>4</v>
      </c>
      <c r="C37" s="573"/>
      <c r="D37" s="582"/>
      <c r="E37" s="582"/>
      <c r="F37" s="553" t="s">
        <v>13</v>
      </c>
      <c r="G37" s="553"/>
      <c r="H37" s="553"/>
      <c r="I37" s="553"/>
      <c r="J37" s="581"/>
      <c r="K37" s="581"/>
    </row>
    <row r="38" spans="1:11" ht="14.45" customHeight="1" x14ac:dyDescent="0.25">
      <c r="B38" s="573" t="s">
        <v>5</v>
      </c>
      <c r="C38" s="573"/>
      <c r="D38" s="68"/>
      <c r="E38" s="46" t="s">
        <v>91</v>
      </c>
      <c r="F38" s="553" t="s">
        <v>6</v>
      </c>
      <c r="G38" s="553"/>
      <c r="H38" s="553"/>
      <c r="I38" s="553"/>
      <c r="J38" s="581"/>
      <c r="K38" s="581"/>
    </row>
    <row r="39" spans="1:11" ht="14.45" customHeight="1" x14ac:dyDescent="0.25">
      <c r="B39" s="573" t="s">
        <v>7</v>
      </c>
      <c r="C39" s="573"/>
      <c r="D39" s="581"/>
      <c r="E39" s="581"/>
      <c r="F39" s="581"/>
      <c r="G39" s="581"/>
      <c r="H39" s="581"/>
      <c r="I39" s="581"/>
      <c r="J39" s="581"/>
      <c r="K39" s="581"/>
    </row>
    <row r="40" spans="1:11" ht="27" customHeight="1" x14ac:dyDescent="0.25">
      <c r="B40" s="573" t="s">
        <v>8</v>
      </c>
      <c r="C40" s="573"/>
      <c r="D40" s="582"/>
      <c r="E40" s="582"/>
      <c r="F40" s="582"/>
      <c r="G40" s="582"/>
      <c r="H40" s="582"/>
      <c r="I40" s="582"/>
      <c r="J40" s="582"/>
      <c r="K40" s="582"/>
    </row>
    <row r="41" spans="1:11" x14ac:dyDescent="0.25">
      <c r="B41" s="573" t="s">
        <v>9</v>
      </c>
      <c r="C41" s="573"/>
      <c r="D41" s="582"/>
      <c r="E41" s="582"/>
      <c r="F41" s="582"/>
      <c r="G41" s="582"/>
      <c r="H41" s="582"/>
      <c r="I41" s="582"/>
      <c r="J41" s="582"/>
      <c r="K41" s="582"/>
    </row>
    <row r="42" spans="1:11" ht="15" customHeight="1" x14ac:dyDescent="0.25">
      <c r="B42" s="7"/>
      <c r="C42" s="7"/>
      <c r="D42" s="7"/>
      <c r="E42" s="7"/>
      <c r="F42" s="7"/>
      <c r="G42" s="7"/>
      <c r="H42" s="7"/>
      <c r="I42" s="7"/>
    </row>
    <row r="43" spans="1:11" ht="14.45" customHeight="1" x14ac:dyDescent="0.25">
      <c r="A43" s="48" t="s">
        <v>203</v>
      </c>
      <c r="B43" s="576" t="s">
        <v>752</v>
      </c>
      <c r="C43" s="577"/>
      <c r="D43" s="577"/>
      <c r="E43" s="577"/>
      <c r="F43" s="577"/>
      <c r="G43" s="577"/>
      <c r="H43" s="577"/>
      <c r="I43" s="577"/>
      <c r="J43" s="577"/>
      <c r="K43" s="577"/>
    </row>
    <row r="44" spans="1:11" ht="24.6" customHeight="1" x14ac:dyDescent="0.25">
      <c r="B44" s="47" t="s">
        <v>14</v>
      </c>
      <c r="C44" s="66" t="s">
        <v>192</v>
      </c>
      <c r="D44" s="653"/>
      <c r="E44" s="654"/>
      <c r="F44" s="654"/>
      <c r="G44" s="654"/>
      <c r="H44" s="654"/>
      <c r="I44" s="654"/>
      <c r="J44" s="654"/>
      <c r="K44" s="655"/>
    </row>
    <row r="45" spans="1:11" ht="26.45" customHeight="1" x14ac:dyDescent="0.25">
      <c r="B45" s="47" t="s">
        <v>41</v>
      </c>
      <c r="C45" s="66" t="s">
        <v>192</v>
      </c>
      <c r="D45" s="653"/>
      <c r="E45" s="654"/>
      <c r="F45" s="654"/>
      <c r="G45" s="654"/>
      <c r="H45" s="654"/>
      <c r="I45" s="654"/>
      <c r="J45" s="654"/>
      <c r="K45" s="655"/>
    </row>
    <row r="46" spans="1:11" ht="25.15" customHeight="1" x14ac:dyDescent="0.25">
      <c r="B46" s="47" t="s">
        <v>42</v>
      </c>
      <c r="C46" s="66" t="s">
        <v>192</v>
      </c>
      <c r="D46" s="656"/>
      <c r="E46" s="657"/>
      <c r="F46" s="657"/>
      <c r="G46" s="657"/>
      <c r="H46" s="657"/>
      <c r="I46" s="657"/>
      <c r="J46" s="657"/>
      <c r="K46" s="658"/>
    </row>
    <row r="47" spans="1:11" ht="22.9" customHeight="1" x14ac:dyDescent="0.25">
      <c r="B47" s="47" t="s">
        <v>15</v>
      </c>
      <c r="C47" s="66" t="s">
        <v>192</v>
      </c>
      <c r="D47" s="656"/>
      <c r="E47" s="657"/>
      <c r="F47" s="657"/>
      <c r="G47" s="657"/>
      <c r="H47" s="657"/>
      <c r="I47" s="657"/>
      <c r="J47" s="657"/>
      <c r="K47" s="658"/>
    </row>
    <row r="48" spans="1:11" x14ac:dyDescent="0.25">
      <c r="B48" s="10"/>
      <c r="C48" s="10"/>
      <c r="D48" s="10"/>
      <c r="E48" s="10"/>
      <c r="F48" s="10"/>
      <c r="G48" s="10"/>
      <c r="H48" s="10"/>
      <c r="I48" s="10"/>
      <c r="J48" s="10"/>
    </row>
    <row r="49" spans="1:11" x14ac:dyDescent="0.25">
      <c r="B49" s="10"/>
      <c r="C49" s="10"/>
      <c r="D49" s="10"/>
      <c r="E49" s="10"/>
      <c r="F49" s="10"/>
      <c r="G49" s="10"/>
      <c r="H49" s="10"/>
      <c r="I49" s="10"/>
      <c r="J49" s="10"/>
    </row>
    <row r="50" spans="1:11" x14ac:dyDescent="0.25">
      <c r="B50" s="10"/>
      <c r="C50" s="10"/>
      <c r="D50" s="10"/>
      <c r="E50" s="10"/>
      <c r="F50" s="10"/>
      <c r="G50" s="10"/>
      <c r="H50" s="10"/>
      <c r="I50" s="10"/>
      <c r="J50" s="10"/>
    </row>
    <row r="51" spans="1:11" customFormat="1" ht="14.45" customHeight="1" x14ac:dyDescent="0.25">
      <c r="A51" s="48" t="s">
        <v>203</v>
      </c>
      <c r="B51" s="576" t="s">
        <v>750</v>
      </c>
      <c r="C51" s="577"/>
      <c r="D51" s="577"/>
      <c r="E51" s="577"/>
      <c r="F51" s="577"/>
      <c r="G51" s="577"/>
      <c r="H51" s="577"/>
      <c r="I51" s="577"/>
      <c r="J51" s="577"/>
      <c r="K51" s="577"/>
    </row>
    <row r="52" spans="1:11" ht="46.9" customHeight="1" x14ac:dyDescent="0.25">
      <c r="B52" s="170" t="s">
        <v>46</v>
      </c>
      <c r="C52" s="585" t="s">
        <v>47</v>
      </c>
      <c r="D52" s="586"/>
      <c r="E52" s="170" t="s">
        <v>48</v>
      </c>
      <c r="F52" s="403" t="s">
        <v>49</v>
      </c>
      <c r="G52" s="449" t="s">
        <v>50</v>
      </c>
      <c r="H52" s="553" t="s">
        <v>51</v>
      </c>
      <c r="I52" s="553"/>
      <c r="J52" s="553" t="s">
        <v>52</v>
      </c>
      <c r="K52" s="553"/>
    </row>
    <row r="53" spans="1:11" ht="54" customHeight="1" x14ac:dyDescent="0.25">
      <c r="B53" s="74" t="str">
        <f>'Datos de Investigación'!C9</f>
        <v>Investigador Principal</v>
      </c>
      <c r="C53" s="583">
        <f>'Datos de Investigación'!C8</f>
        <v>0</v>
      </c>
      <c r="D53" s="583"/>
      <c r="E53" s="153">
        <f>'Datos de Investigación'!C10</f>
        <v>0</v>
      </c>
      <c r="F53" s="152"/>
      <c r="G53" s="152">
        <f>'Datos de Investigación'!$C$14</f>
        <v>0</v>
      </c>
      <c r="H53" s="150">
        <f>'Datos de Investigación'!C13</f>
        <v>0</v>
      </c>
      <c r="I53" s="150"/>
      <c r="J53" s="555">
        <f>'Datos de Investigación'!C11</f>
        <v>0</v>
      </c>
      <c r="K53" s="584"/>
    </row>
    <row r="54" spans="1:11" ht="54" customHeight="1" x14ac:dyDescent="0.25">
      <c r="B54" s="74"/>
      <c r="C54" s="583"/>
      <c r="D54" s="583"/>
      <c r="E54" s="153"/>
      <c r="F54" s="152"/>
      <c r="G54" s="152"/>
      <c r="H54" s="152"/>
      <c r="I54" s="151"/>
      <c r="J54" s="555"/>
      <c r="K54" s="555"/>
    </row>
    <row r="55" spans="1:11" ht="54" customHeight="1" x14ac:dyDescent="0.25">
      <c r="B55" s="74"/>
      <c r="C55" s="587"/>
      <c r="D55" s="588"/>
      <c r="E55" s="153"/>
      <c r="F55" s="152"/>
      <c r="G55" s="152"/>
      <c r="H55" s="152"/>
      <c r="I55" s="151"/>
      <c r="J55" s="555"/>
      <c r="K55" s="555"/>
    </row>
    <row r="56" spans="1:11" ht="54" customHeight="1" x14ac:dyDescent="0.25">
      <c r="B56" s="74"/>
      <c r="C56" s="587"/>
      <c r="D56" s="588"/>
      <c r="E56" s="153"/>
      <c r="F56" s="152"/>
      <c r="G56" s="152"/>
      <c r="H56" s="152"/>
      <c r="I56" s="151"/>
      <c r="J56" s="555"/>
      <c r="K56" s="555"/>
    </row>
    <row r="57" spans="1:11" ht="54" customHeight="1" x14ac:dyDescent="0.25">
      <c r="B57" s="74"/>
      <c r="C57" s="587"/>
      <c r="D57" s="588"/>
      <c r="E57" s="153"/>
      <c r="F57" s="152"/>
      <c r="G57" s="152"/>
      <c r="H57" s="152"/>
      <c r="I57" s="151"/>
      <c r="J57" s="555"/>
      <c r="K57" s="555"/>
    </row>
    <row r="58" spans="1:11" ht="54" customHeight="1" x14ac:dyDescent="0.25">
      <c r="B58" s="74"/>
      <c r="C58" s="587"/>
      <c r="D58" s="588"/>
      <c r="E58" s="153"/>
      <c r="F58" s="152"/>
      <c r="G58" s="152"/>
      <c r="H58" s="152"/>
      <c r="I58" s="151"/>
      <c r="J58" s="555"/>
      <c r="K58" s="555"/>
    </row>
    <row r="59" spans="1:11" ht="54" customHeight="1" x14ac:dyDescent="0.25">
      <c r="B59" s="74"/>
      <c r="C59" s="587"/>
      <c r="D59" s="588"/>
      <c r="E59" s="153"/>
      <c r="F59" s="152"/>
      <c r="G59" s="152"/>
      <c r="H59" s="152"/>
      <c r="I59" s="151"/>
      <c r="J59" s="555"/>
      <c r="K59" s="555"/>
    </row>
    <row r="60" spans="1:11" ht="54" customHeight="1" x14ac:dyDescent="0.25">
      <c r="B60" s="74"/>
      <c r="C60" s="583"/>
      <c r="D60" s="583"/>
      <c r="E60" s="153"/>
      <c r="F60" s="152"/>
      <c r="G60" s="152"/>
      <c r="H60" s="152"/>
      <c r="I60" s="151"/>
      <c r="J60" s="555"/>
      <c r="K60" s="555"/>
    </row>
    <row r="61" spans="1:11" ht="54" customHeight="1" x14ac:dyDescent="0.25">
      <c r="B61" s="74"/>
      <c r="C61" s="583"/>
      <c r="D61" s="583"/>
      <c r="E61" s="153"/>
      <c r="F61" s="152"/>
      <c r="G61" s="152"/>
      <c r="H61" s="152"/>
      <c r="I61" s="151"/>
      <c r="J61" s="556"/>
      <c r="K61" s="556"/>
    </row>
    <row r="62" spans="1:11" ht="54" customHeight="1" x14ac:dyDescent="0.25">
      <c r="B62" s="74"/>
      <c r="C62" s="583"/>
      <c r="D62" s="583"/>
      <c r="E62" s="153"/>
      <c r="F62" s="152"/>
      <c r="G62" s="152"/>
      <c r="H62" s="152"/>
      <c r="I62" s="151"/>
      <c r="J62" s="556"/>
      <c r="K62" s="556"/>
    </row>
    <row r="63" spans="1:11" x14ac:dyDescent="0.25">
      <c r="B63" s="11"/>
      <c r="C63" s="12"/>
      <c r="D63" s="12"/>
      <c r="E63" s="12"/>
      <c r="F63" s="12"/>
      <c r="G63" s="12"/>
      <c r="H63" s="12"/>
      <c r="I63" s="12"/>
      <c r="J63" s="10"/>
    </row>
    <row r="64" spans="1:11" x14ac:dyDescent="0.25">
      <c r="B64" s="10"/>
      <c r="C64" s="10"/>
      <c r="D64" s="10"/>
      <c r="E64" s="10"/>
      <c r="F64" s="10"/>
      <c r="G64" s="10"/>
      <c r="H64" s="10"/>
      <c r="I64" s="10"/>
      <c r="J64" s="10"/>
    </row>
    <row r="65" spans="1:11" customFormat="1" ht="14.45" customHeight="1" x14ac:dyDescent="0.25">
      <c r="A65" s="48" t="s">
        <v>203</v>
      </c>
      <c r="B65" s="576" t="s">
        <v>140</v>
      </c>
      <c r="C65" s="577"/>
      <c r="D65" s="577"/>
      <c r="E65" s="577"/>
      <c r="F65" s="577"/>
      <c r="G65" s="577"/>
      <c r="H65" s="577"/>
      <c r="I65" s="577"/>
      <c r="J65" s="577"/>
      <c r="K65" s="577"/>
    </row>
    <row r="66" spans="1:11" ht="54.6" customHeight="1" x14ac:dyDescent="0.25">
      <c r="B66" s="170" t="s">
        <v>58</v>
      </c>
      <c r="C66" s="170" t="s">
        <v>537</v>
      </c>
      <c r="D66" s="170" t="s">
        <v>59</v>
      </c>
      <c r="E66" s="47" t="s">
        <v>60</v>
      </c>
      <c r="F66" s="553" t="s">
        <v>61</v>
      </c>
      <c r="G66" s="553"/>
      <c r="H66" s="553"/>
      <c r="I66" s="553"/>
      <c r="J66" s="553" t="s">
        <v>62</v>
      </c>
      <c r="K66" s="553"/>
    </row>
    <row r="67" spans="1:11" ht="24" x14ac:dyDescent="0.25">
      <c r="B67" s="73"/>
      <c r="C67" s="74" t="s">
        <v>53</v>
      </c>
      <c r="D67" s="73"/>
      <c r="E67" s="73"/>
      <c r="F67" s="545"/>
      <c r="G67" s="545"/>
      <c r="H67" s="545"/>
      <c r="I67" s="545"/>
      <c r="J67" s="554"/>
      <c r="K67" s="554"/>
    </row>
    <row r="68" spans="1:11" ht="24" x14ac:dyDescent="0.25">
      <c r="B68" s="73"/>
      <c r="C68" s="74" t="s">
        <v>53</v>
      </c>
      <c r="D68" s="73"/>
      <c r="E68" s="73"/>
      <c r="F68" s="545"/>
      <c r="G68" s="545"/>
      <c r="H68" s="545"/>
      <c r="I68" s="545"/>
      <c r="J68" s="554"/>
      <c r="K68" s="554"/>
    </row>
    <row r="69" spans="1:11" ht="24" x14ac:dyDescent="0.25">
      <c r="B69" s="73"/>
      <c r="C69" s="74" t="s">
        <v>53</v>
      </c>
      <c r="D69" s="73"/>
      <c r="E69" s="73"/>
      <c r="F69" s="545"/>
      <c r="G69" s="545"/>
      <c r="H69" s="545"/>
      <c r="I69" s="545"/>
      <c r="J69" s="554"/>
      <c r="K69" s="554"/>
    </row>
    <row r="70" spans="1:11" ht="24" x14ac:dyDescent="0.25">
      <c r="B70" s="73"/>
      <c r="C70" s="74" t="s">
        <v>53</v>
      </c>
      <c r="D70" s="73"/>
      <c r="E70" s="73"/>
      <c r="F70" s="545"/>
      <c r="G70" s="545"/>
      <c r="H70" s="545"/>
      <c r="I70" s="545"/>
      <c r="J70" s="554"/>
      <c r="K70" s="554"/>
    </row>
    <row r="71" spans="1:11" ht="24" x14ac:dyDescent="0.25">
      <c r="B71" s="73"/>
      <c r="C71" s="74" t="s">
        <v>53</v>
      </c>
      <c r="D71" s="73"/>
      <c r="E71" s="73"/>
      <c r="F71" s="545"/>
      <c r="G71" s="545"/>
      <c r="H71" s="545"/>
      <c r="I71" s="545"/>
      <c r="J71" s="554"/>
      <c r="K71" s="554"/>
    </row>
    <row r="72" spans="1:11" ht="24" x14ac:dyDescent="0.25">
      <c r="B72" s="73"/>
      <c r="C72" s="74" t="s">
        <v>53</v>
      </c>
      <c r="D72" s="73"/>
      <c r="E72" s="73"/>
      <c r="F72" s="545"/>
      <c r="G72" s="545"/>
      <c r="H72" s="545"/>
      <c r="I72" s="545"/>
      <c r="J72" s="554"/>
      <c r="K72" s="554"/>
    </row>
    <row r="73" spans="1:11" x14ac:dyDescent="0.25">
      <c r="B73" s="7"/>
      <c r="C73" s="7"/>
      <c r="D73" s="7"/>
      <c r="E73" s="7"/>
      <c r="F73" s="7"/>
      <c r="G73" s="7"/>
      <c r="H73" s="7"/>
      <c r="I73" s="7"/>
    </row>
    <row r="74" spans="1:11" x14ac:dyDescent="0.25">
      <c r="B74" s="590" t="s">
        <v>65</v>
      </c>
      <c r="C74" s="591"/>
      <c r="D74" s="591"/>
      <c r="E74" s="591"/>
      <c r="F74" s="591"/>
      <c r="G74" s="591"/>
      <c r="H74" s="591"/>
      <c r="I74" s="591"/>
      <c r="J74" s="591"/>
      <c r="K74" s="592"/>
    </row>
    <row r="75" spans="1:11" customFormat="1" ht="14.45" customHeight="1" x14ac:dyDescent="0.25">
      <c r="A75" s="48" t="s">
        <v>203</v>
      </c>
      <c r="B75" s="576" t="s">
        <v>141</v>
      </c>
      <c r="C75" s="577"/>
      <c r="D75" s="577"/>
      <c r="E75" s="577"/>
      <c r="F75" s="577"/>
      <c r="G75" s="577"/>
      <c r="H75" s="577"/>
      <c r="I75" s="577"/>
      <c r="J75" s="577"/>
      <c r="K75" s="577"/>
    </row>
    <row r="76" spans="1:11" x14ac:dyDescent="0.25">
      <c r="B76" s="557"/>
      <c r="C76" s="557"/>
      <c r="D76" s="557"/>
      <c r="E76" s="557"/>
      <c r="F76" s="557"/>
      <c r="G76" s="557"/>
      <c r="H76" s="557"/>
      <c r="I76" s="557"/>
      <c r="J76" s="557"/>
      <c r="K76" s="557"/>
    </row>
    <row r="77" spans="1:11" x14ac:dyDescent="0.25">
      <c r="B77" s="557"/>
      <c r="C77" s="557"/>
      <c r="D77" s="557"/>
      <c r="E77" s="557"/>
      <c r="F77" s="557"/>
      <c r="G77" s="557"/>
      <c r="H77" s="557"/>
      <c r="I77" s="557"/>
      <c r="J77" s="557"/>
      <c r="K77" s="557"/>
    </row>
    <row r="78" spans="1:11" x14ac:dyDescent="0.25">
      <c r="B78" s="557"/>
      <c r="C78" s="557"/>
      <c r="D78" s="557"/>
      <c r="E78" s="557"/>
      <c r="F78" s="557"/>
      <c r="G78" s="557"/>
      <c r="H78" s="557"/>
      <c r="I78" s="557"/>
      <c r="J78" s="557"/>
      <c r="K78" s="557"/>
    </row>
    <row r="79" spans="1:11" x14ac:dyDescent="0.25">
      <c r="B79" s="1"/>
      <c r="C79" s="1"/>
      <c r="D79" s="1"/>
      <c r="E79" s="1"/>
      <c r="F79" s="1"/>
      <c r="G79" s="1"/>
      <c r="H79" s="1"/>
      <c r="I79" s="1"/>
    </row>
    <row r="80" spans="1:11" customFormat="1" ht="14.45" customHeight="1" x14ac:dyDescent="0.25">
      <c r="A80" s="48" t="s">
        <v>203</v>
      </c>
      <c r="B80" s="576" t="s">
        <v>145</v>
      </c>
      <c r="C80" s="577"/>
      <c r="D80" s="577"/>
      <c r="E80" s="577"/>
      <c r="F80" s="577"/>
      <c r="G80" s="577"/>
      <c r="H80" s="577"/>
      <c r="I80" s="577"/>
      <c r="J80" s="577"/>
      <c r="K80" s="577"/>
    </row>
    <row r="81" spans="1:11" x14ac:dyDescent="0.25">
      <c r="B81" s="552"/>
      <c r="C81" s="552"/>
      <c r="D81" s="552"/>
      <c r="E81" s="552"/>
      <c r="F81" s="552"/>
      <c r="G81" s="552"/>
      <c r="H81" s="552"/>
      <c r="I81" s="552"/>
      <c r="J81" s="552"/>
      <c r="K81" s="552"/>
    </row>
    <row r="82" spans="1:11" x14ac:dyDescent="0.25">
      <c r="B82" s="552"/>
      <c r="C82" s="552"/>
      <c r="D82" s="552"/>
      <c r="E82" s="552"/>
      <c r="F82" s="552"/>
      <c r="G82" s="552"/>
      <c r="H82" s="552"/>
      <c r="I82" s="552"/>
      <c r="J82" s="552"/>
      <c r="K82" s="552"/>
    </row>
    <row r="83" spans="1:11" x14ac:dyDescent="0.25">
      <c r="B83" s="552"/>
      <c r="C83" s="552"/>
      <c r="D83" s="552"/>
      <c r="E83" s="552"/>
      <c r="F83" s="552"/>
      <c r="G83" s="552"/>
      <c r="H83" s="552"/>
      <c r="I83" s="552"/>
      <c r="J83" s="552"/>
      <c r="K83" s="552"/>
    </row>
    <row r="84" spans="1:11" x14ac:dyDescent="0.25">
      <c r="B84" s="1"/>
      <c r="C84" s="1"/>
      <c r="D84" s="1"/>
      <c r="E84" s="1"/>
      <c r="F84" s="1"/>
      <c r="G84" s="1"/>
      <c r="H84" s="1"/>
      <c r="I84" s="1"/>
    </row>
    <row r="85" spans="1:11" customFormat="1" ht="14.45" customHeight="1" x14ac:dyDescent="0.25">
      <c r="A85" s="48" t="s">
        <v>203</v>
      </c>
      <c r="B85" s="576" t="s">
        <v>142</v>
      </c>
      <c r="C85" s="577"/>
      <c r="D85" s="577"/>
      <c r="E85" s="577"/>
      <c r="F85" s="577"/>
      <c r="G85" s="577"/>
      <c r="H85" s="577"/>
      <c r="I85" s="577"/>
      <c r="J85" s="577"/>
      <c r="K85" s="577"/>
    </row>
    <row r="86" spans="1:11" x14ac:dyDescent="0.25">
      <c r="B86" s="552"/>
      <c r="C86" s="552"/>
      <c r="D86" s="552"/>
      <c r="E86" s="552"/>
      <c r="F86" s="552"/>
      <c r="G86" s="552"/>
      <c r="H86" s="552"/>
      <c r="I86" s="552"/>
      <c r="J86" s="552"/>
      <c r="K86" s="552"/>
    </row>
    <row r="87" spans="1:11" x14ac:dyDescent="0.25">
      <c r="B87" s="552"/>
      <c r="C87" s="552"/>
      <c r="D87" s="552"/>
      <c r="E87" s="552"/>
      <c r="F87" s="552"/>
      <c r="G87" s="552"/>
      <c r="H87" s="552"/>
      <c r="I87" s="552"/>
      <c r="J87" s="552"/>
      <c r="K87" s="552"/>
    </row>
    <row r="88" spans="1:11" x14ac:dyDescent="0.25">
      <c r="B88" s="552"/>
      <c r="C88" s="552"/>
      <c r="D88" s="552"/>
      <c r="E88" s="552"/>
      <c r="F88" s="552"/>
      <c r="G88" s="552"/>
      <c r="H88" s="552"/>
      <c r="I88" s="552"/>
      <c r="J88" s="552"/>
      <c r="K88" s="552"/>
    </row>
    <row r="89" spans="1:11" x14ac:dyDescent="0.25">
      <c r="B89" s="1"/>
      <c r="C89" s="1"/>
      <c r="D89" s="1"/>
      <c r="E89" s="1"/>
      <c r="F89" s="1"/>
      <c r="G89" s="1"/>
      <c r="H89" s="1"/>
      <c r="I89" s="1"/>
    </row>
    <row r="90" spans="1:11" customFormat="1" ht="14.45" customHeight="1" x14ac:dyDescent="0.25">
      <c r="A90" s="48" t="s">
        <v>203</v>
      </c>
      <c r="B90" s="576" t="s">
        <v>146</v>
      </c>
      <c r="C90" s="577"/>
      <c r="D90" s="577"/>
      <c r="E90" s="577"/>
      <c r="F90" s="577"/>
      <c r="G90" s="577"/>
      <c r="H90" s="577"/>
      <c r="I90" s="577"/>
      <c r="J90" s="577"/>
      <c r="K90" s="577"/>
    </row>
    <row r="91" spans="1:11" x14ac:dyDescent="0.25">
      <c r="B91" s="557" t="s">
        <v>66</v>
      </c>
      <c r="C91" s="552"/>
      <c r="D91" s="552"/>
      <c r="E91" s="552"/>
      <c r="F91" s="552"/>
      <c r="G91" s="552"/>
      <c r="H91" s="552"/>
      <c r="I91" s="552"/>
      <c r="J91" s="552"/>
      <c r="K91" s="552"/>
    </row>
    <row r="92" spans="1:11" x14ac:dyDescent="0.25">
      <c r="B92" s="552"/>
      <c r="C92" s="552"/>
      <c r="D92" s="552"/>
      <c r="E92" s="552"/>
      <c r="F92" s="552"/>
      <c r="G92" s="552"/>
      <c r="H92" s="552"/>
      <c r="I92" s="552"/>
      <c r="J92" s="552"/>
      <c r="K92" s="552"/>
    </row>
    <row r="93" spans="1:11" x14ac:dyDescent="0.25">
      <c r="B93" s="552" t="s">
        <v>76</v>
      </c>
      <c r="C93" s="552"/>
      <c r="D93" s="552"/>
      <c r="E93" s="552"/>
      <c r="F93" s="552"/>
      <c r="G93" s="552"/>
      <c r="H93" s="552"/>
      <c r="I93" s="552"/>
      <c r="J93" s="552"/>
      <c r="K93" s="552"/>
    </row>
    <row r="94" spans="1:11" x14ac:dyDescent="0.25">
      <c r="B94" s="552"/>
      <c r="C94" s="552"/>
      <c r="D94" s="552"/>
      <c r="E94" s="552"/>
      <c r="F94" s="552"/>
      <c r="G94" s="552"/>
      <c r="H94" s="552"/>
      <c r="I94" s="552"/>
      <c r="J94" s="552"/>
      <c r="K94" s="552"/>
    </row>
    <row r="95" spans="1:11" x14ac:dyDescent="0.25">
      <c r="B95" s="7"/>
      <c r="C95" s="7"/>
      <c r="D95" s="7"/>
      <c r="E95" s="7"/>
      <c r="F95" s="7"/>
      <c r="G95" s="7"/>
      <c r="H95" s="7"/>
      <c r="I95" s="7"/>
    </row>
    <row r="96" spans="1:11" x14ac:dyDescent="0.25">
      <c r="B96" s="7"/>
      <c r="C96" s="7"/>
      <c r="D96" s="7"/>
      <c r="E96" s="7"/>
      <c r="F96" s="7"/>
      <c r="G96" s="7"/>
      <c r="H96" s="7"/>
      <c r="I96" s="7"/>
    </row>
    <row r="97" spans="1:11" customFormat="1" ht="14.45" customHeight="1" x14ac:dyDescent="0.25">
      <c r="A97" s="48" t="s">
        <v>203</v>
      </c>
      <c r="B97" s="576" t="s">
        <v>634</v>
      </c>
      <c r="C97" s="577"/>
      <c r="D97" s="577"/>
      <c r="E97" s="577"/>
      <c r="F97" s="577"/>
      <c r="G97" s="577"/>
      <c r="H97" s="577"/>
      <c r="I97" s="577"/>
      <c r="J97" s="577"/>
      <c r="K97" s="577"/>
    </row>
    <row r="98" spans="1:11" x14ac:dyDescent="0.25">
      <c r="B98" s="589" t="s">
        <v>78</v>
      </c>
      <c r="C98" s="589"/>
      <c r="D98" s="552"/>
      <c r="E98" s="552"/>
      <c r="F98" s="552"/>
      <c r="G98" s="552"/>
      <c r="H98" s="552"/>
      <c r="I98" s="552"/>
      <c r="J98" s="552"/>
      <c r="K98" s="552"/>
    </row>
    <row r="99" spans="1:11" x14ac:dyDescent="0.25">
      <c r="B99" s="589" t="s">
        <v>79</v>
      </c>
      <c r="C99" s="589"/>
      <c r="D99" s="552"/>
      <c r="E99" s="552"/>
      <c r="F99" s="552"/>
      <c r="G99" s="552"/>
      <c r="H99" s="552"/>
      <c r="I99" s="552"/>
      <c r="J99" s="552"/>
      <c r="K99" s="552"/>
    </row>
    <row r="100" spans="1:11" x14ac:dyDescent="0.25">
      <c r="B100" s="589" t="s">
        <v>80</v>
      </c>
      <c r="C100" s="589"/>
      <c r="D100" s="552"/>
      <c r="E100" s="552"/>
      <c r="F100" s="552"/>
      <c r="G100" s="552"/>
      <c r="H100" s="552"/>
      <c r="I100" s="552"/>
      <c r="J100" s="552"/>
      <c r="K100" s="552"/>
    </row>
    <row r="101" spans="1:11" x14ac:dyDescent="0.25">
      <c r="B101" s="589" t="s">
        <v>81</v>
      </c>
      <c r="C101" s="589"/>
      <c r="D101" s="552"/>
      <c r="E101" s="552"/>
      <c r="F101" s="552"/>
      <c r="G101" s="552"/>
      <c r="H101" s="552"/>
      <c r="I101" s="552"/>
      <c r="J101" s="552"/>
      <c r="K101" s="552"/>
    </row>
    <row r="102" spans="1:11" x14ac:dyDescent="0.25">
      <c r="B102" s="589" t="s">
        <v>82</v>
      </c>
      <c r="C102" s="589"/>
      <c r="D102" s="552"/>
      <c r="E102" s="552"/>
      <c r="F102" s="552"/>
      <c r="G102" s="552"/>
      <c r="H102" s="552"/>
      <c r="I102" s="552"/>
      <c r="J102" s="552"/>
      <c r="K102" s="552"/>
    </row>
    <row r="103" spans="1:11" x14ac:dyDescent="0.25">
      <c r="B103" s="589" t="s">
        <v>83</v>
      </c>
      <c r="C103" s="589"/>
      <c r="D103" s="552"/>
      <c r="E103" s="552"/>
      <c r="F103" s="552"/>
      <c r="G103" s="552"/>
      <c r="H103" s="552"/>
      <c r="I103" s="552"/>
      <c r="J103" s="552"/>
      <c r="K103" s="552"/>
    </row>
    <row r="104" spans="1:11" x14ac:dyDescent="0.25">
      <c r="B104" s="1"/>
      <c r="C104" s="1"/>
      <c r="D104" s="1"/>
      <c r="E104" s="1"/>
      <c r="F104" s="1"/>
      <c r="G104" s="1"/>
      <c r="H104" s="1"/>
      <c r="I104" s="1"/>
    </row>
    <row r="105" spans="1:11" customFormat="1" ht="14.45" customHeight="1" x14ac:dyDescent="0.25">
      <c r="A105" s="48" t="s">
        <v>203</v>
      </c>
      <c r="B105" s="576" t="s">
        <v>635</v>
      </c>
      <c r="C105" s="577"/>
      <c r="D105" s="577"/>
      <c r="E105" s="577"/>
      <c r="F105" s="577"/>
      <c r="G105" s="577"/>
      <c r="H105" s="577"/>
      <c r="I105" s="577"/>
      <c r="J105" s="577"/>
      <c r="K105" s="577"/>
    </row>
    <row r="106" spans="1:11" x14ac:dyDescent="0.25">
      <c r="B106" s="562" t="s">
        <v>84</v>
      </c>
      <c r="C106" s="562"/>
      <c r="D106" s="562" t="s">
        <v>85</v>
      </c>
      <c r="E106" s="562"/>
      <c r="F106" s="562"/>
      <c r="G106" s="562"/>
      <c r="H106" s="562"/>
      <c r="I106" s="562"/>
      <c r="J106" s="562" t="s">
        <v>86</v>
      </c>
      <c r="K106" s="562"/>
    </row>
    <row r="107" spans="1:11" x14ac:dyDescent="0.25">
      <c r="B107" s="561"/>
      <c r="C107" s="561"/>
      <c r="D107" s="561"/>
      <c r="E107" s="561"/>
      <c r="F107" s="561"/>
      <c r="G107" s="561"/>
      <c r="H107" s="561"/>
      <c r="I107" s="561"/>
      <c r="J107" s="561"/>
      <c r="K107" s="561"/>
    </row>
    <row r="108" spans="1:11" x14ac:dyDescent="0.25">
      <c r="B108" s="561"/>
      <c r="C108" s="561"/>
      <c r="D108" s="561"/>
      <c r="E108" s="561"/>
      <c r="F108" s="561"/>
      <c r="G108" s="561"/>
      <c r="H108" s="561"/>
      <c r="I108" s="561"/>
      <c r="J108" s="561"/>
      <c r="K108" s="561"/>
    </row>
    <row r="109" spans="1:11" x14ac:dyDescent="0.25">
      <c r="B109" s="561"/>
      <c r="C109" s="561"/>
      <c r="D109" s="561"/>
      <c r="E109" s="561"/>
      <c r="F109" s="561"/>
      <c r="G109" s="561"/>
      <c r="H109" s="561"/>
      <c r="I109" s="561"/>
      <c r="J109" s="561"/>
      <c r="K109" s="561"/>
    </row>
    <row r="110" spans="1:11" x14ac:dyDescent="0.25">
      <c r="B110" s="561"/>
      <c r="C110" s="561"/>
      <c r="D110" s="561"/>
      <c r="E110" s="561"/>
      <c r="F110" s="561"/>
      <c r="G110" s="561"/>
      <c r="H110" s="561"/>
      <c r="I110" s="561"/>
      <c r="J110" s="561"/>
      <c r="K110" s="561"/>
    </row>
    <row r="111" spans="1:11" x14ac:dyDescent="0.25">
      <c r="B111" s="1"/>
      <c r="C111" s="52"/>
      <c r="D111" s="600"/>
      <c r="E111" s="600"/>
      <c r="F111" s="600"/>
      <c r="G111" s="600"/>
      <c r="H111" s="600"/>
      <c r="I111" s="1"/>
    </row>
    <row r="112" spans="1:11" ht="14.45" customHeight="1" x14ac:dyDescent="0.25">
      <c r="A112" s="48" t="s">
        <v>203</v>
      </c>
      <c r="B112" s="576" t="s">
        <v>751</v>
      </c>
      <c r="C112" s="577"/>
      <c r="D112" s="577"/>
      <c r="E112" s="577"/>
      <c r="F112" s="577"/>
      <c r="G112" s="577"/>
      <c r="H112" s="577"/>
      <c r="I112" s="577"/>
      <c r="J112" s="577"/>
      <c r="K112" s="577"/>
    </row>
    <row r="113" spans="1:11" ht="14.45" customHeight="1" x14ac:dyDescent="0.25">
      <c r="B113" s="589" t="s">
        <v>67</v>
      </c>
      <c r="C113" s="589"/>
      <c r="D113" s="589" t="s">
        <v>68</v>
      </c>
      <c r="E113" s="589"/>
      <c r="F113" s="562" t="s">
        <v>69</v>
      </c>
      <c r="G113" s="562"/>
      <c r="H113" s="562"/>
      <c r="I113" s="562"/>
      <c r="J113" s="562"/>
      <c r="K113" s="562"/>
    </row>
    <row r="114" spans="1:11" ht="30" customHeight="1" x14ac:dyDescent="0.25">
      <c r="B114" s="546" t="str">
        <f>""&amp;Protocolo!$C$53&amp;""</f>
        <v>0</v>
      </c>
      <c r="C114" s="546"/>
      <c r="D114" s="559" t="str">
        <f>B53</f>
        <v>Investigador Principal</v>
      </c>
      <c r="E114" s="559"/>
      <c r="F114" s="593"/>
      <c r="G114" s="593"/>
      <c r="H114" s="593"/>
      <c r="I114" s="593"/>
      <c r="J114" s="593"/>
      <c r="K114" s="593"/>
    </row>
    <row r="115" spans="1:11" ht="30" customHeight="1" x14ac:dyDescent="0.25">
      <c r="B115" s="546" t="str">
        <f>""&amp;Protocolo!$C$54&amp;""</f>
        <v/>
      </c>
      <c r="C115" s="546"/>
      <c r="D115" s="559">
        <f t="shared" ref="D115:D121" si="0">B54</f>
        <v>0</v>
      </c>
      <c r="E115" s="559"/>
      <c r="F115" s="593"/>
      <c r="G115" s="593"/>
      <c r="H115" s="593"/>
      <c r="I115" s="593"/>
      <c r="J115" s="593"/>
      <c r="K115" s="593"/>
    </row>
    <row r="116" spans="1:11" ht="30" customHeight="1" x14ac:dyDescent="0.25">
      <c r="B116" s="546" t="str">
        <f>""&amp;Protocolo!$C$55&amp;""</f>
        <v/>
      </c>
      <c r="C116" s="546"/>
      <c r="D116" s="559">
        <f t="shared" si="0"/>
        <v>0</v>
      </c>
      <c r="E116" s="559"/>
      <c r="F116" s="611"/>
      <c r="G116" s="612"/>
      <c r="H116" s="612"/>
      <c r="I116" s="612"/>
      <c r="J116" s="612"/>
      <c r="K116" s="613"/>
    </row>
    <row r="117" spans="1:11" ht="30" customHeight="1" x14ac:dyDescent="0.25">
      <c r="B117" s="546" t="str">
        <f>""&amp;Protocolo!$C$56&amp;""</f>
        <v/>
      </c>
      <c r="C117" s="546"/>
      <c r="D117" s="559">
        <f t="shared" si="0"/>
        <v>0</v>
      </c>
      <c r="E117" s="559"/>
      <c r="F117" s="611"/>
      <c r="G117" s="612"/>
      <c r="H117" s="612"/>
      <c r="I117" s="612"/>
      <c r="J117" s="612"/>
      <c r="K117" s="613"/>
    </row>
    <row r="118" spans="1:11" ht="30" customHeight="1" x14ac:dyDescent="0.25">
      <c r="B118" s="546" t="str">
        <f>""&amp;Protocolo!$C$57&amp;""</f>
        <v/>
      </c>
      <c r="C118" s="546"/>
      <c r="D118" s="559">
        <f t="shared" si="0"/>
        <v>0</v>
      </c>
      <c r="E118" s="559"/>
      <c r="F118" s="611"/>
      <c r="G118" s="612"/>
      <c r="H118" s="612"/>
      <c r="I118" s="612"/>
      <c r="J118" s="612"/>
      <c r="K118" s="613"/>
    </row>
    <row r="119" spans="1:11" ht="30" customHeight="1" x14ac:dyDescent="0.25">
      <c r="B119" s="546" t="str">
        <f>""&amp;Protocolo!$C$58&amp;""</f>
        <v/>
      </c>
      <c r="C119" s="546"/>
      <c r="D119" s="559">
        <f t="shared" si="0"/>
        <v>0</v>
      </c>
      <c r="E119" s="559"/>
      <c r="F119" s="611"/>
      <c r="G119" s="612"/>
      <c r="H119" s="612"/>
      <c r="I119" s="612"/>
      <c r="J119" s="612"/>
      <c r="K119" s="613"/>
    </row>
    <row r="120" spans="1:11" ht="30" customHeight="1" x14ac:dyDescent="0.25">
      <c r="B120" s="546" t="str">
        <f>""&amp;Protocolo!$C$59&amp;""</f>
        <v/>
      </c>
      <c r="C120" s="546"/>
      <c r="D120" s="559">
        <f t="shared" si="0"/>
        <v>0</v>
      </c>
      <c r="E120" s="559"/>
      <c r="F120" s="611"/>
      <c r="G120" s="612"/>
      <c r="H120" s="612"/>
      <c r="I120" s="612"/>
      <c r="J120" s="612"/>
      <c r="K120" s="613"/>
    </row>
    <row r="121" spans="1:11" x14ac:dyDescent="0.25">
      <c r="B121" s="558" t="str">
        <f>""&amp;Protocolo!$C$60&amp;""</f>
        <v/>
      </c>
      <c r="C121" s="558"/>
      <c r="D121" s="560">
        <f t="shared" si="0"/>
        <v>0</v>
      </c>
      <c r="E121" s="560"/>
      <c r="F121" s="614"/>
      <c r="G121" s="615"/>
      <c r="H121" s="615"/>
      <c r="I121" s="615"/>
      <c r="J121" s="615"/>
      <c r="K121" s="616"/>
    </row>
    <row r="122" spans="1:11" x14ac:dyDescent="0.25">
      <c r="B122" s="558" t="str">
        <f>""&amp;Protocolo!$C$61&amp;""</f>
        <v/>
      </c>
      <c r="C122" s="558"/>
      <c r="D122" s="560">
        <f>B60</f>
        <v>0</v>
      </c>
      <c r="E122" s="560"/>
      <c r="F122" s="594"/>
      <c r="G122" s="594"/>
      <c r="H122" s="594"/>
      <c r="I122" s="594"/>
      <c r="J122" s="594"/>
      <c r="K122" s="594"/>
    </row>
    <row r="123" spans="1:11" x14ac:dyDescent="0.25">
      <c r="B123" s="558" t="str">
        <f>""&amp;Protocolo!$C$62&amp;""</f>
        <v/>
      </c>
      <c r="C123" s="558"/>
      <c r="D123" s="560">
        <f>B61</f>
        <v>0</v>
      </c>
      <c r="E123" s="560"/>
      <c r="F123" s="594"/>
      <c r="G123" s="594"/>
      <c r="H123" s="595"/>
      <c r="I123" s="595"/>
      <c r="J123" s="595"/>
      <c r="K123" s="595"/>
    </row>
    <row r="124" spans="1:11" x14ac:dyDescent="0.25">
      <c r="B124" s="13"/>
      <c r="C124" s="14"/>
      <c r="D124" s="14"/>
      <c r="E124" s="14"/>
      <c r="F124" s="15"/>
      <c r="G124" s="15"/>
      <c r="H124" s="50"/>
      <c r="I124" s="50"/>
      <c r="J124" s="51"/>
      <c r="K124" s="51"/>
    </row>
    <row r="125" spans="1:11" x14ac:dyDescent="0.25">
      <c r="B125" s="13"/>
      <c r="C125" s="14"/>
      <c r="D125" s="14"/>
      <c r="E125" s="14"/>
      <c r="F125" s="15"/>
      <c r="G125" s="15"/>
      <c r="H125" s="15"/>
      <c r="I125" s="15"/>
    </row>
    <row r="126" spans="1:11" customFormat="1" ht="14.45" customHeight="1" x14ac:dyDescent="0.25">
      <c r="A126" s="48" t="s">
        <v>203</v>
      </c>
      <c r="B126" s="576" t="s">
        <v>636</v>
      </c>
      <c r="C126" s="577"/>
      <c r="D126" s="577"/>
      <c r="E126" s="577"/>
      <c r="F126" s="577"/>
      <c r="G126" s="577"/>
      <c r="H126" s="577"/>
      <c r="I126" s="577"/>
      <c r="J126" s="577"/>
      <c r="K126" s="577"/>
    </row>
    <row r="127" spans="1:11" x14ac:dyDescent="0.25">
      <c r="B127" s="582"/>
      <c r="C127" s="582"/>
      <c r="D127" s="582"/>
      <c r="E127" s="582"/>
      <c r="F127" s="582"/>
      <c r="G127" s="582"/>
      <c r="H127" s="582"/>
      <c r="I127" s="582"/>
      <c r="J127" s="582"/>
      <c r="K127" s="582"/>
    </row>
    <row r="128" spans="1:11" x14ac:dyDescent="0.25">
      <c r="B128" s="582"/>
      <c r="C128" s="582"/>
      <c r="D128" s="582"/>
      <c r="E128" s="582"/>
      <c r="F128" s="582"/>
      <c r="G128" s="582"/>
      <c r="H128" s="582"/>
      <c r="I128" s="582"/>
      <c r="J128" s="582"/>
      <c r="K128" s="582"/>
    </row>
    <row r="129" spans="1:11" x14ac:dyDescent="0.25">
      <c r="B129" s="7"/>
      <c r="C129" s="7"/>
      <c r="D129" s="7"/>
      <c r="E129" s="7"/>
      <c r="F129" s="7"/>
      <c r="G129" s="7"/>
      <c r="H129" s="7"/>
      <c r="I129" s="7"/>
    </row>
    <row r="130" spans="1:11" x14ac:dyDescent="0.25">
      <c r="B130" s="7"/>
      <c r="C130" s="7"/>
      <c r="D130" s="7"/>
      <c r="E130" s="7"/>
      <c r="F130" s="7"/>
      <c r="G130" s="7"/>
      <c r="H130" s="7"/>
      <c r="I130" s="7"/>
    </row>
    <row r="131" spans="1:11" x14ac:dyDescent="0.25">
      <c r="B131" s="596" t="s">
        <v>70</v>
      </c>
      <c r="C131" s="596"/>
      <c r="D131" s="596"/>
      <c r="E131" s="596"/>
      <c r="F131" s="596"/>
      <c r="G131" s="596"/>
      <c r="H131" s="596"/>
      <c r="I131" s="596"/>
      <c r="J131" s="596"/>
      <c r="K131" s="596"/>
    </row>
    <row r="132" spans="1:11" customFormat="1" ht="14.45" customHeight="1" x14ac:dyDescent="0.25">
      <c r="A132" s="48" t="s">
        <v>203</v>
      </c>
      <c r="B132" s="576" t="s">
        <v>147</v>
      </c>
      <c r="C132" s="577"/>
      <c r="D132" s="577"/>
      <c r="E132" s="577"/>
      <c r="F132" s="577"/>
      <c r="G132" s="577"/>
      <c r="H132" s="577"/>
      <c r="I132" s="577"/>
      <c r="J132" s="577"/>
      <c r="K132" s="577"/>
    </row>
    <row r="133" spans="1:11" ht="43.15" customHeight="1" x14ac:dyDescent="0.25">
      <c r="B133" s="597" t="s">
        <v>764</v>
      </c>
      <c r="C133" s="598"/>
      <c r="D133" s="598"/>
      <c r="E133" s="598"/>
      <c r="F133" s="598"/>
      <c r="G133" s="598"/>
      <c r="H133" s="598"/>
      <c r="I133" s="598"/>
      <c r="J133" s="598"/>
      <c r="K133" s="599"/>
    </row>
    <row r="134" spans="1:11" ht="43.15" customHeight="1" x14ac:dyDescent="0.25">
      <c r="B134" s="597" t="s">
        <v>765</v>
      </c>
      <c r="C134" s="598"/>
      <c r="D134" s="598"/>
      <c r="E134" s="598"/>
      <c r="F134" s="598"/>
      <c r="G134" s="598"/>
      <c r="H134" s="598"/>
      <c r="I134" s="598"/>
      <c r="J134" s="598"/>
      <c r="K134" s="599"/>
    </row>
    <row r="135" spans="1:11" ht="43.15" customHeight="1" x14ac:dyDescent="0.25">
      <c r="B135" s="597" t="s">
        <v>766</v>
      </c>
      <c r="C135" s="598"/>
      <c r="D135" s="598"/>
      <c r="E135" s="598"/>
      <c r="F135" s="598"/>
      <c r="G135" s="598"/>
      <c r="H135" s="598"/>
      <c r="I135" s="598"/>
      <c r="J135" s="598"/>
      <c r="K135" s="599"/>
    </row>
    <row r="136" spans="1:11" ht="43.15" customHeight="1" x14ac:dyDescent="0.25">
      <c r="B136" s="597" t="s">
        <v>767</v>
      </c>
      <c r="C136" s="598"/>
      <c r="D136" s="598"/>
      <c r="E136" s="598"/>
      <c r="F136" s="598"/>
      <c r="G136" s="598"/>
      <c r="H136" s="598"/>
      <c r="I136" s="598"/>
      <c r="J136" s="598"/>
      <c r="K136" s="599"/>
    </row>
    <row r="137" spans="1:11" ht="43.15" customHeight="1" x14ac:dyDescent="0.25">
      <c r="B137" s="597" t="s">
        <v>763</v>
      </c>
      <c r="C137" s="598"/>
      <c r="D137" s="598"/>
      <c r="E137" s="598"/>
      <c r="F137" s="598"/>
      <c r="G137" s="598"/>
      <c r="H137" s="598"/>
      <c r="I137" s="598"/>
      <c r="J137" s="598"/>
      <c r="K137" s="599"/>
    </row>
    <row r="138" spans="1:11" x14ac:dyDescent="0.25">
      <c r="B138" s="7"/>
      <c r="C138" s="7"/>
      <c r="D138" s="7"/>
      <c r="E138" s="7"/>
      <c r="F138" s="7"/>
      <c r="G138" s="7"/>
      <c r="H138" s="7"/>
      <c r="I138" s="7"/>
    </row>
    <row r="139" spans="1:11" customFormat="1" ht="14.45" customHeight="1" x14ac:dyDescent="0.25">
      <c r="A139" s="48" t="s">
        <v>203</v>
      </c>
      <c r="B139" s="576" t="s">
        <v>148</v>
      </c>
      <c r="C139" s="577"/>
      <c r="D139" s="577"/>
      <c r="E139" s="577"/>
      <c r="F139" s="577"/>
      <c r="G139" s="577"/>
      <c r="H139" s="577"/>
      <c r="I139" s="577"/>
      <c r="J139" s="577"/>
      <c r="K139" s="577"/>
    </row>
    <row r="140" spans="1:11" ht="14.45" customHeight="1" x14ac:dyDescent="0.25">
      <c r="B140" s="625" t="s">
        <v>747</v>
      </c>
      <c r="C140" s="626"/>
      <c r="D140" s="626"/>
      <c r="E140" s="627"/>
      <c r="F140" s="536"/>
      <c r="G140" s="618" t="s">
        <v>88</v>
      </c>
      <c r="H140" s="619"/>
      <c r="I140" s="619"/>
      <c r="J140" s="620"/>
      <c r="K140" s="536"/>
    </row>
    <row r="141" spans="1:11" x14ac:dyDescent="0.25">
      <c r="B141" s="628"/>
      <c r="C141" s="629"/>
      <c r="D141" s="629"/>
      <c r="E141" s="630"/>
      <c r="F141" s="537"/>
      <c r="G141" s="621"/>
      <c r="H141" s="622"/>
      <c r="I141" s="622"/>
      <c r="J141" s="623"/>
      <c r="K141" s="537"/>
    </row>
    <row r="142" spans="1:11" x14ac:dyDescent="0.25">
      <c r="B142" s="7"/>
      <c r="C142" s="7"/>
      <c r="D142" s="7"/>
      <c r="E142" s="7"/>
      <c r="F142" s="7"/>
      <c r="G142" s="7"/>
      <c r="H142" s="7"/>
      <c r="I142" s="7"/>
    </row>
    <row r="143" spans="1:11" customFormat="1" ht="14.45" customHeight="1" x14ac:dyDescent="0.25">
      <c r="A143" s="48" t="s">
        <v>203</v>
      </c>
      <c r="B143" s="576" t="s">
        <v>149</v>
      </c>
      <c r="C143" s="577"/>
      <c r="D143" s="577"/>
      <c r="E143" s="577"/>
      <c r="F143" s="577"/>
      <c r="G143" s="577"/>
      <c r="H143" s="577"/>
      <c r="I143" s="577"/>
      <c r="J143" s="577"/>
      <c r="K143" s="577"/>
    </row>
    <row r="144" spans="1:11" x14ac:dyDescent="0.25">
      <c r="B144" s="582"/>
      <c r="C144" s="582"/>
      <c r="D144" s="582"/>
      <c r="E144" s="582"/>
      <c r="F144" s="582"/>
      <c r="G144" s="582"/>
      <c r="H144" s="582"/>
      <c r="I144" s="582"/>
      <c r="J144" s="582"/>
      <c r="K144" s="582"/>
    </row>
    <row r="145" spans="1:11" x14ac:dyDescent="0.25">
      <c r="B145" s="582"/>
      <c r="C145" s="582"/>
      <c r="D145" s="582"/>
      <c r="E145" s="582"/>
      <c r="F145" s="582"/>
      <c r="G145" s="582"/>
      <c r="H145" s="582"/>
      <c r="I145" s="582"/>
      <c r="J145" s="582"/>
      <c r="K145" s="582"/>
    </row>
    <row r="146" spans="1:11" x14ac:dyDescent="0.25">
      <c r="B146" s="7"/>
      <c r="C146" s="7"/>
      <c r="D146" s="7"/>
      <c r="E146" s="7"/>
      <c r="F146" s="7"/>
      <c r="G146" s="7"/>
      <c r="H146" s="7"/>
      <c r="I146" s="7"/>
    </row>
    <row r="147" spans="1:11" customFormat="1" ht="14.45" customHeight="1" x14ac:dyDescent="0.25">
      <c r="A147" s="48" t="s">
        <v>203</v>
      </c>
      <c r="B147" s="576" t="s">
        <v>143</v>
      </c>
      <c r="C147" s="577"/>
      <c r="D147" s="577"/>
      <c r="E147" s="577"/>
      <c r="F147" s="577"/>
      <c r="G147" s="577"/>
      <c r="H147" s="577"/>
      <c r="I147" s="577"/>
      <c r="J147" s="577"/>
      <c r="K147" s="577"/>
    </row>
    <row r="148" spans="1:11" x14ac:dyDescent="0.25">
      <c r="B148" s="547" t="s">
        <v>0</v>
      </c>
      <c r="C148" s="547"/>
      <c r="D148" s="547"/>
      <c r="E148" s="547"/>
      <c r="F148" s="423">
        <f>G28</f>
        <v>0</v>
      </c>
      <c r="G148" s="624" t="s">
        <v>192</v>
      </c>
      <c r="H148" s="624"/>
      <c r="I148" s="624"/>
      <c r="J148" s="624"/>
      <c r="K148" s="624"/>
    </row>
    <row r="149" spans="1:11" x14ac:dyDescent="0.25">
      <c r="B149" s="547" t="s">
        <v>1</v>
      </c>
      <c r="C149" s="547"/>
      <c r="D149" s="547"/>
      <c r="E149" s="547"/>
      <c r="F149" s="423">
        <f>G29</f>
        <v>0</v>
      </c>
      <c r="G149" s="624"/>
      <c r="H149" s="624"/>
      <c r="I149" s="624"/>
      <c r="J149" s="624"/>
      <c r="K149" s="624"/>
    </row>
    <row r="150" spans="1:11" ht="14.45" customHeight="1" x14ac:dyDescent="0.25">
      <c r="B150" s="601" t="s">
        <v>482</v>
      </c>
      <c r="C150" s="602"/>
      <c r="D150" s="602"/>
      <c r="E150" s="603"/>
      <c r="F150" s="617" t="s">
        <v>768</v>
      </c>
      <c r="G150" s="617"/>
      <c r="H150" s="617" t="s">
        <v>769</v>
      </c>
      <c r="I150" s="617"/>
      <c r="J150" s="601" t="s">
        <v>770</v>
      </c>
      <c r="K150" s="602"/>
    </row>
    <row r="151" spans="1:11" ht="14.45" customHeight="1" x14ac:dyDescent="0.25">
      <c r="B151" s="604"/>
      <c r="C151" s="605"/>
      <c r="D151" s="605"/>
      <c r="E151" s="606"/>
      <c r="F151" s="617"/>
      <c r="G151" s="617"/>
      <c r="H151" s="617"/>
      <c r="I151" s="617"/>
      <c r="J151" s="604"/>
      <c r="K151" s="605"/>
    </row>
    <row r="152" spans="1:11" ht="28.9" customHeight="1" x14ac:dyDescent="0.25">
      <c r="B152" s="550"/>
      <c r="C152" s="551"/>
      <c r="D152" s="551"/>
      <c r="E152" s="551"/>
      <c r="F152" s="548">
        <v>1</v>
      </c>
      <c r="G152" s="549"/>
      <c r="H152" s="548" t="s">
        <v>192</v>
      </c>
      <c r="I152" s="549"/>
      <c r="J152" s="607" t="e">
        <f>H152-F152</f>
        <v>#VALUE!</v>
      </c>
      <c r="K152" s="608"/>
    </row>
    <row r="153" spans="1:11" ht="28.15" customHeight="1" x14ac:dyDescent="0.25">
      <c r="B153" s="550"/>
      <c r="C153" s="551"/>
      <c r="D153" s="551"/>
      <c r="E153" s="551"/>
      <c r="F153" s="548" t="s">
        <v>192</v>
      </c>
      <c r="G153" s="549"/>
      <c r="H153" s="548" t="s">
        <v>192</v>
      </c>
      <c r="I153" s="549"/>
      <c r="J153" s="609" t="e">
        <f>H153-F153</f>
        <v>#VALUE!</v>
      </c>
      <c r="K153" s="610"/>
    </row>
    <row r="154" spans="1:11" ht="28.15" customHeight="1" x14ac:dyDescent="0.25">
      <c r="B154" s="550"/>
      <c r="C154" s="551"/>
      <c r="D154" s="551"/>
      <c r="E154" s="551"/>
      <c r="F154" s="548" t="s">
        <v>192</v>
      </c>
      <c r="G154" s="549"/>
      <c r="H154" s="548" t="s">
        <v>192</v>
      </c>
      <c r="I154" s="549"/>
      <c r="J154" s="609" t="e">
        <f t="shared" ref="J154:J162" si="1">H154-F154</f>
        <v>#VALUE!</v>
      </c>
      <c r="K154" s="610"/>
    </row>
    <row r="155" spans="1:11" ht="28.15" customHeight="1" x14ac:dyDescent="0.25">
      <c r="B155" s="550"/>
      <c r="C155" s="551"/>
      <c r="D155" s="551"/>
      <c r="E155" s="551"/>
      <c r="F155" s="548" t="s">
        <v>192</v>
      </c>
      <c r="G155" s="549"/>
      <c r="H155" s="548" t="s">
        <v>192</v>
      </c>
      <c r="I155" s="549"/>
      <c r="J155" s="609" t="e">
        <f t="shared" si="1"/>
        <v>#VALUE!</v>
      </c>
      <c r="K155" s="610"/>
    </row>
    <row r="156" spans="1:11" ht="28.15" customHeight="1" x14ac:dyDescent="0.25">
      <c r="B156" s="550"/>
      <c r="C156" s="551"/>
      <c r="D156" s="551"/>
      <c r="E156" s="551"/>
      <c r="F156" s="548" t="s">
        <v>192</v>
      </c>
      <c r="G156" s="549"/>
      <c r="H156" s="548" t="s">
        <v>192</v>
      </c>
      <c r="I156" s="549"/>
      <c r="J156" s="609" t="e">
        <f t="shared" si="1"/>
        <v>#VALUE!</v>
      </c>
      <c r="K156" s="610"/>
    </row>
    <row r="157" spans="1:11" ht="28.15" customHeight="1" x14ac:dyDescent="0.25">
      <c r="B157" s="550"/>
      <c r="C157" s="551"/>
      <c r="D157" s="551"/>
      <c r="E157" s="551"/>
      <c r="F157" s="548" t="s">
        <v>192</v>
      </c>
      <c r="G157" s="549"/>
      <c r="H157" s="548" t="s">
        <v>192</v>
      </c>
      <c r="I157" s="549"/>
      <c r="J157" s="609" t="e">
        <f t="shared" si="1"/>
        <v>#VALUE!</v>
      </c>
      <c r="K157" s="610"/>
    </row>
    <row r="158" spans="1:11" ht="28.15" customHeight="1" x14ac:dyDescent="0.25">
      <c r="B158" s="550"/>
      <c r="C158" s="551"/>
      <c r="D158" s="551"/>
      <c r="E158" s="551"/>
      <c r="F158" s="548" t="s">
        <v>192</v>
      </c>
      <c r="G158" s="549"/>
      <c r="H158" s="548" t="s">
        <v>192</v>
      </c>
      <c r="I158" s="549"/>
      <c r="J158" s="609" t="e">
        <f t="shared" si="1"/>
        <v>#VALUE!</v>
      </c>
      <c r="K158" s="610"/>
    </row>
    <row r="159" spans="1:11" ht="28.15" customHeight="1" x14ac:dyDescent="0.25">
      <c r="B159" s="550"/>
      <c r="C159" s="551"/>
      <c r="D159" s="551"/>
      <c r="E159" s="551"/>
      <c r="F159" s="548" t="s">
        <v>192</v>
      </c>
      <c r="G159" s="549"/>
      <c r="H159" s="548" t="s">
        <v>192</v>
      </c>
      <c r="I159" s="549"/>
      <c r="J159" s="609" t="e">
        <f t="shared" si="1"/>
        <v>#VALUE!</v>
      </c>
      <c r="K159" s="610"/>
    </row>
    <row r="160" spans="1:11" ht="28.15" customHeight="1" x14ac:dyDescent="0.25">
      <c r="B160" s="550"/>
      <c r="C160" s="551"/>
      <c r="D160" s="551"/>
      <c r="E160" s="551"/>
      <c r="F160" s="548" t="s">
        <v>192</v>
      </c>
      <c r="G160" s="549"/>
      <c r="H160" s="548" t="s">
        <v>192</v>
      </c>
      <c r="I160" s="549"/>
      <c r="J160" s="609" t="e">
        <f t="shared" si="1"/>
        <v>#VALUE!</v>
      </c>
      <c r="K160" s="610"/>
    </row>
    <row r="161" spans="1:11" ht="28.15" customHeight="1" x14ac:dyDescent="0.25">
      <c r="B161" s="550"/>
      <c r="C161" s="551"/>
      <c r="D161" s="551"/>
      <c r="E161" s="551"/>
      <c r="F161" s="548" t="s">
        <v>192</v>
      </c>
      <c r="G161" s="549"/>
      <c r="H161" s="548" t="s">
        <v>192</v>
      </c>
      <c r="I161" s="549"/>
      <c r="J161" s="609" t="e">
        <f t="shared" si="1"/>
        <v>#VALUE!</v>
      </c>
      <c r="K161" s="610"/>
    </row>
    <row r="162" spans="1:11" ht="28.15" customHeight="1" x14ac:dyDescent="0.25">
      <c r="B162" s="550"/>
      <c r="C162" s="551"/>
      <c r="D162" s="551"/>
      <c r="E162" s="551"/>
      <c r="F162" s="548" t="s">
        <v>192</v>
      </c>
      <c r="G162" s="549"/>
      <c r="H162" s="548" t="s">
        <v>192</v>
      </c>
      <c r="I162" s="549"/>
      <c r="J162" s="609" t="e">
        <f t="shared" si="1"/>
        <v>#VALUE!</v>
      </c>
      <c r="K162" s="610"/>
    </row>
    <row r="163" spans="1:11" x14ac:dyDescent="0.25">
      <c r="B163" s="22"/>
      <c r="C163" s="22"/>
      <c r="D163" s="22"/>
      <c r="E163" s="22"/>
      <c r="F163" s="22"/>
      <c r="G163" s="23"/>
      <c r="H163" s="23"/>
      <c r="I163" s="23"/>
      <c r="J163" s="24"/>
      <c r="K163" s="24"/>
    </row>
    <row r="165" spans="1:11" x14ac:dyDescent="0.25">
      <c r="B165" s="596" t="s">
        <v>71</v>
      </c>
      <c r="C165" s="596"/>
      <c r="D165" s="596"/>
      <c r="E165" s="596"/>
      <c r="F165" s="596"/>
      <c r="G165" s="596"/>
      <c r="H165" s="596"/>
      <c r="I165" s="596"/>
      <c r="J165" s="596"/>
      <c r="K165" s="596"/>
    </row>
    <row r="166" spans="1:11" customFormat="1" ht="14.45" customHeight="1" x14ac:dyDescent="0.25">
      <c r="A166" s="48" t="s">
        <v>203</v>
      </c>
      <c r="B166" s="576" t="s">
        <v>92</v>
      </c>
      <c r="C166" s="577"/>
      <c r="D166" s="577"/>
      <c r="E166" s="577"/>
      <c r="F166" s="577"/>
      <c r="G166" s="577"/>
      <c r="H166" s="577"/>
      <c r="I166" s="577"/>
      <c r="J166" s="577"/>
      <c r="K166" s="577"/>
    </row>
    <row r="167" spans="1:11" x14ac:dyDescent="0.25">
      <c r="B167" s="581"/>
      <c r="C167" s="581"/>
      <c r="D167" s="581"/>
      <c r="E167" s="581"/>
      <c r="F167" s="581"/>
      <c r="G167" s="581"/>
      <c r="H167" s="581"/>
      <c r="I167" s="581"/>
      <c r="J167" s="581"/>
      <c r="K167" s="581"/>
    </row>
    <row r="168" spans="1:11" x14ac:dyDescent="0.25">
      <c r="B168" s="581"/>
      <c r="C168" s="581"/>
      <c r="D168" s="581"/>
      <c r="E168" s="581"/>
      <c r="F168" s="581"/>
      <c r="G168" s="581"/>
      <c r="H168" s="581"/>
      <c r="I168" s="581"/>
      <c r="J168" s="581"/>
      <c r="K168" s="581"/>
    </row>
    <row r="169" spans="1:11" x14ac:dyDescent="0.25">
      <c r="B169" s="581"/>
      <c r="C169" s="581"/>
      <c r="D169" s="581"/>
      <c r="E169" s="581"/>
      <c r="F169" s="581"/>
      <c r="G169" s="581"/>
      <c r="H169" s="581"/>
      <c r="I169" s="581"/>
      <c r="J169" s="581"/>
      <c r="K169" s="581"/>
    </row>
    <row r="170" spans="1:11" x14ac:dyDescent="0.25">
      <c r="B170" s="581"/>
      <c r="C170" s="581"/>
      <c r="D170" s="581"/>
      <c r="E170" s="581"/>
      <c r="F170" s="581"/>
      <c r="G170" s="581"/>
      <c r="H170" s="581"/>
      <c r="I170" s="581"/>
      <c r="J170" s="581"/>
      <c r="K170" s="581"/>
    </row>
    <row r="171" spans="1:11" x14ac:dyDescent="0.25">
      <c r="B171" s="581"/>
      <c r="C171" s="581"/>
      <c r="D171" s="581"/>
      <c r="E171" s="581"/>
      <c r="F171" s="581"/>
      <c r="G171" s="581"/>
      <c r="H171" s="581"/>
      <c r="I171" s="581"/>
      <c r="J171" s="581"/>
      <c r="K171" s="581"/>
    </row>
    <row r="173" spans="1:11" customFormat="1" ht="14.45" customHeight="1" x14ac:dyDescent="0.25">
      <c r="A173" s="48" t="s">
        <v>203</v>
      </c>
      <c r="B173" s="576" t="s">
        <v>72</v>
      </c>
      <c r="C173" s="577"/>
      <c r="D173" s="577"/>
      <c r="E173" s="577"/>
      <c r="F173" s="577"/>
      <c r="G173" s="577"/>
      <c r="H173" s="577"/>
      <c r="I173" s="577"/>
      <c r="J173" s="577"/>
      <c r="K173" s="577"/>
    </row>
    <row r="174" spans="1:11" x14ac:dyDescent="0.25">
      <c r="B174" s="640"/>
      <c r="C174" s="641"/>
      <c r="D174" s="641"/>
      <c r="E174" s="641"/>
      <c r="F174" s="641"/>
      <c r="G174" s="641"/>
      <c r="H174" s="641"/>
      <c r="I174" s="641"/>
      <c r="J174" s="641"/>
      <c r="K174" s="642"/>
    </row>
    <row r="175" spans="1:11" x14ac:dyDescent="0.25">
      <c r="B175" s="643"/>
      <c r="C175" s="644"/>
      <c r="D175" s="644"/>
      <c r="E175" s="644"/>
      <c r="F175" s="644"/>
      <c r="G175" s="644"/>
      <c r="H175" s="644"/>
      <c r="I175" s="644"/>
      <c r="J175" s="644"/>
      <c r="K175" s="645"/>
    </row>
    <row r="176" spans="1:11" x14ac:dyDescent="0.25">
      <c r="B176" s="643"/>
      <c r="C176" s="644"/>
      <c r="D176" s="644"/>
      <c r="E176" s="644"/>
      <c r="F176" s="644"/>
      <c r="G176" s="644"/>
      <c r="H176" s="644"/>
      <c r="I176" s="644"/>
      <c r="J176" s="644"/>
      <c r="K176" s="645"/>
    </row>
    <row r="177" spans="2:11" x14ac:dyDescent="0.25">
      <c r="B177" s="643"/>
      <c r="C177" s="644"/>
      <c r="D177" s="644"/>
      <c r="E177" s="644"/>
      <c r="F177" s="644"/>
      <c r="G177" s="644"/>
      <c r="H177" s="644"/>
      <c r="I177" s="644"/>
      <c r="J177" s="644"/>
      <c r="K177" s="645"/>
    </row>
    <row r="178" spans="2:11" x14ac:dyDescent="0.25">
      <c r="B178" s="643"/>
      <c r="C178" s="644"/>
      <c r="D178" s="644"/>
      <c r="E178" s="644"/>
      <c r="F178" s="644"/>
      <c r="G178" s="644"/>
      <c r="H178" s="644"/>
      <c r="I178" s="644"/>
      <c r="J178" s="644"/>
      <c r="K178" s="645"/>
    </row>
    <row r="179" spans="2:11" x14ac:dyDescent="0.25">
      <c r="B179" s="646"/>
      <c r="C179" s="647"/>
      <c r="D179" s="647"/>
      <c r="E179" s="647"/>
      <c r="F179" s="647"/>
      <c r="G179" s="647"/>
      <c r="H179" s="647"/>
      <c r="I179" s="647"/>
      <c r="J179" s="647"/>
      <c r="K179" s="648"/>
    </row>
    <row r="183" spans="2:11" x14ac:dyDescent="0.25">
      <c r="B183" s="590" t="s">
        <v>73</v>
      </c>
      <c r="C183" s="591"/>
      <c r="D183" s="591"/>
      <c r="E183" s="591"/>
      <c r="F183" s="591"/>
      <c r="G183" s="591"/>
      <c r="H183" s="591"/>
      <c r="I183" s="591"/>
      <c r="J183" s="591"/>
      <c r="K183" s="592"/>
    </row>
    <row r="184" spans="2:11" ht="14.45" customHeight="1" x14ac:dyDescent="0.25">
      <c r="B184" s="631" t="s">
        <v>74</v>
      </c>
      <c r="C184" s="632"/>
      <c r="D184" s="632"/>
      <c r="E184" s="632"/>
      <c r="F184" s="632"/>
      <c r="G184" s="632"/>
      <c r="H184" s="632"/>
      <c r="I184" s="632"/>
      <c r="J184" s="632"/>
      <c r="K184" s="633"/>
    </row>
    <row r="185" spans="2:11" x14ac:dyDescent="0.25">
      <c r="B185" s="634"/>
      <c r="C185" s="635"/>
      <c r="D185" s="635"/>
      <c r="E185" s="635"/>
      <c r="F185" s="635"/>
      <c r="G185" s="635"/>
      <c r="H185" s="635"/>
      <c r="I185" s="635"/>
      <c r="J185" s="635"/>
      <c r="K185" s="636"/>
    </row>
    <row r="186" spans="2:11" x14ac:dyDescent="0.25">
      <c r="B186" s="634"/>
      <c r="C186" s="635"/>
      <c r="D186" s="635"/>
      <c r="E186" s="635"/>
      <c r="F186" s="635"/>
      <c r="G186" s="635"/>
      <c r="H186" s="635"/>
      <c r="I186" s="635"/>
      <c r="J186" s="635"/>
      <c r="K186" s="636"/>
    </row>
    <row r="187" spans="2:11" x14ac:dyDescent="0.25">
      <c r="B187" s="634"/>
      <c r="C187" s="635"/>
      <c r="D187" s="635"/>
      <c r="E187" s="635"/>
      <c r="F187" s="635"/>
      <c r="G187" s="635"/>
      <c r="H187" s="635"/>
      <c r="I187" s="635"/>
      <c r="J187" s="635"/>
      <c r="K187" s="636"/>
    </row>
    <row r="188" spans="2:11" x14ac:dyDescent="0.25">
      <c r="B188" s="634"/>
      <c r="C188" s="635"/>
      <c r="D188" s="635"/>
      <c r="E188" s="635"/>
      <c r="F188" s="635"/>
      <c r="G188" s="635"/>
      <c r="H188" s="635"/>
      <c r="I188" s="635"/>
      <c r="J188" s="635"/>
      <c r="K188" s="636"/>
    </row>
    <row r="189" spans="2:11" x14ac:dyDescent="0.25">
      <c r="B189" s="634"/>
      <c r="C189" s="635"/>
      <c r="D189" s="635"/>
      <c r="E189" s="635"/>
      <c r="F189" s="635"/>
      <c r="G189" s="635"/>
      <c r="H189" s="635"/>
      <c r="I189" s="635"/>
      <c r="J189" s="635"/>
      <c r="K189" s="636"/>
    </row>
    <row r="190" spans="2:11" x14ac:dyDescent="0.25">
      <c r="B190" s="634"/>
      <c r="C190" s="635"/>
      <c r="D190" s="635"/>
      <c r="E190" s="635"/>
      <c r="F190" s="635"/>
      <c r="G190" s="635"/>
      <c r="H190" s="635"/>
      <c r="I190" s="635"/>
      <c r="J190" s="635"/>
      <c r="K190" s="636"/>
    </row>
    <row r="191" spans="2:11" x14ac:dyDescent="0.25">
      <c r="B191" s="634"/>
      <c r="C191" s="635"/>
      <c r="D191" s="635"/>
      <c r="E191" s="635"/>
      <c r="F191" s="635"/>
      <c r="G191" s="635"/>
      <c r="H191" s="635"/>
      <c r="I191" s="635"/>
      <c r="J191" s="635"/>
      <c r="K191" s="636"/>
    </row>
    <row r="192" spans="2:11" x14ac:dyDescent="0.25">
      <c r="B192" s="634"/>
      <c r="C192" s="635"/>
      <c r="D192" s="635"/>
      <c r="E192" s="635"/>
      <c r="F192" s="635"/>
      <c r="G192" s="635"/>
      <c r="H192" s="635"/>
      <c r="I192" s="635"/>
      <c r="J192" s="635"/>
      <c r="K192" s="636"/>
    </row>
    <row r="193" spans="1:11" x14ac:dyDescent="0.25">
      <c r="B193" s="634"/>
      <c r="C193" s="635"/>
      <c r="D193" s="635"/>
      <c r="E193" s="635"/>
      <c r="F193" s="635"/>
      <c r="G193" s="635"/>
      <c r="H193" s="635"/>
      <c r="I193" s="635"/>
      <c r="J193" s="635"/>
      <c r="K193" s="636"/>
    </row>
    <row r="194" spans="1:11" x14ac:dyDescent="0.25">
      <c r="B194" s="634"/>
      <c r="C194" s="635"/>
      <c r="D194" s="635"/>
      <c r="E194" s="635"/>
      <c r="F194" s="635"/>
      <c r="G194" s="635"/>
      <c r="H194" s="635"/>
      <c r="I194" s="635"/>
      <c r="J194" s="635"/>
      <c r="K194" s="636"/>
    </row>
    <row r="195" spans="1:11" x14ac:dyDescent="0.25">
      <c r="B195" s="634"/>
      <c r="C195" s="635"/>
      <c r="D195" s="635"/>
      <c r="E195" s="635"/>
      <c r="F195" s="635"/>
      <c r="G195" s="635"/>
      <c r="H195" s="635"/>
      <c r="I195" s="635"/>
      <c r="J195" s="635"/>
      <c r="K195" s="636"/>
    </row>
    <row r="196" spans="1:11" x14ac:dyDescent="0.25">
      <c r="B196" s="634"/>
      <c r="C196" s="635"/>
      <c r="D196" s="635"/>
      <c r="E196" s="635"/>
      <c r="F196" s="635"/>
      <c r="G196" s="635"/>
      <c r="H196" s="635"/>
      <c r="I196" s="635"/>
      <c r="J196" s="635"/>
      <c r="K196" s="636"/>
    </row>
    <row r="197" spans="1:11" ht="28.9" customHeight="1" x14ac:dyDescent="0.25">
      <c r="B197" s="637"/>
      <c r="C197" s="638"/>
      <c r="D197" s="638"/>
      <c r="E197" s="638"/>
      <c r="F197" s="638"/>
      <c r="G197" s="638"/>
      <c r="H197" s="638"/>
      <c r="I197" s="638"/>
      <c r="J197" s="638"/>
      <c r="K197" s="639"/>
    </row>
    <row r="198" spans="1:11" x14ac:dyDescent="0.25">
      <c r="B198" s="2"/>
      <c r="C198" s="2"/>
      <c r="D198" s="2"/>
      <c r="E198" s="2"/>
      <c r="F198" s="2"/>
      <c r="G198" s="2"/>
      <c r="H198" s="2"/>
      <c r="I198" s="2"/>
    </row>
    <row r="199" spans="1:11" x14ac:dyDescent="0.25">
      <c r="B199" s="71" t="s">
        <v>75</v>
      </c>
      <c r="C199" s="667">
        <f ca="1">I4</f>
        <v>45699</v>
      </c>
      <c r="D199" s="667"/>
      <c r="E199" s="667"/>
      <c r="F199" s="2"/>
      <c r="G199" s="2"/>
      <c r="H199" s="2"/>
      <c r="I199" s="2"/>
    </row>
    <row r="200" spans="1:11" x14ac:dyDescent="0.25">
      <c r="B200" s="3"/>
      <c r="C200" s="3"/>
      <c r="D200" s="3"/>
      <c r="E200" s="3"/>
      <c r="F200" s="3"/>
      <c r="G200" s="3"/>
      <c r="H200" s="3"/>
      <c r="I200" s="21"/>
    </row>
    <row r="201" spans="1:11" x14ac:dyDescent="0.25">
      <c r="B201" s="3"/>
      <c r="C201" s="3"/>
      <c r="D201" s="3"/>
      <c r="E201" s="3"/>
      <c r="F201" s="3"/>
      <c r="G201" s="3"/>
      <c r="H201" s="3"/>
      <c r="I201" s="21"/>
    </row>
    <row r="202" spans="1:11" x14ac:dyDescent="0.25">
      <c r="B202" s="3"/>
      <c r="C202" s="3"/>
      <c r="D202" s="3"/>
      <c r="E202" s="3"/>
      <c r="F202" s="3"/>
      <c r="G202" s="3"/>
      <c r="H202" s="3"/>
      <c r="I202" s="3"/>
    </row>
    <row r="203" spans="1:11" x14ac:dyDescent="0.25">
      <c r="B203" s="3"/>
      <c r="C203" s="3"/>
      <c r="D203" s="3"/>
      <c r="E203" s="3"/>
      <c r="F203" s="3"/>
      <c r="G203" s="3"/>
      <c r="H203" s="3"/>
      <c r="I203" s="3"/>
    </row>
    <row r="204" spans="1:11" x14ac:dyDescent="0.25">
      <c r="B204" s="668" t="s">
        <v>546</v>
      </c>
      <c r="C204" s="669"/>
      <c r="D204" s="669"/>
      <c r="E204" s="669"/>
      <c r="F204" s="669"/>
      <c r="G204" s="669"/>
      <c r="H204" s="1"/>
      <c r="I204" s="1"/>
    </row>
    <row r="205" spans="1:11" x14ac:dyDescent="0.25">
      <c r="B205" s="669"/>
      <c r="C205" s="669"/>
      <c r="D205" s="669"/>
      <c r="E205" s="669"/>
      <c r="F205" s="669"/>
      <c r="G205" s="669"/>
      <c r="H205" s="1"/>
      <c r="I205" s="1"/>
    </row>
    <row r="206" spans="1:11" x14ac:dyDescent="0.25">
      <c r="B206" s="4"/>
      <c r="C206" s="4"/>
      <c r="D206" s="4"/>
      <c r="E206" s="4"/>
      <c r="F206" s="4"/>
      <c r="G206" s="4"/>
      <c r="H206" s="1"/>
      <c r="I206" s="1"/>
    </row>
    <row r="207" spans="1:11" ht="13.15" customHeight="1" x14ac:dyDescent="0.25">
      <c r="A207" s="70"/>
      <c r="B207" s="649"/>
      <c r="C207" s="649"/>
      <c r="D207" s="241"/>
      <c r="E207" s="241"/>
      <c r="F207" s="241"/>
      <c r="G207" s="241"/>
      <c r="H207" s="241"/>
      <c r="I207" s="241"/>
      <c r="J207" s="241"/>
      <c r="K207" s="241"/>
    </row>
    <row r="208" spans="1:11" ht="15.75" x14ac:dyDescent="0.25">
      <c r="B208" s="478" t="s">
        <v>481</v>
      </c>
      <c r="C208" s="478"/>
      <c r="D208" s="478"/>
      <c r="E208" s="478"/>
      <c r="F208" s="478"/>
      <c r="G208" s="478"/>
      <c r="H208" s="478"/>
      <c r="I208" s="478"/>
      <c r="J208" s="478"/>
      <c r="K208" s="478"/>
    </row>
    <row r="209" spans="2:11" ht="16.5" thickBot="1" x14ac:dyDescent="0.3">
      <c r="B209" s="62"/>
      <c r="C209" s="62"/>
      <c r="D209" s="62"/>
      <c r="E209" s="62"/>
      <c r="F209" s="62"/>
      <c r="G209" s="62"/>
      <c r="H209" s="62"/>
      <c r="I209" s="62"/>
      <c r="J209" s="62"/>
      <c r="K209" s="62"/>
    </row>
    <row r="210" spans="2:11" ht="28.15" customHeight="1" thickBot="1" x14ac:dyDescent="0.3">
      <c r="B210" s="483" t="s">
        <v>249</v>
      </c>
      <c r="C210" s="484"/>
      <c r="D210" s="485"/>
      <c r="E210" s="479" t="str">
        <f>IF(OR(B9="",ISBLANK(B9),G28="",ISBLANK(G28),G29="",ISBLANK(G29),E33="",ISBLANK(E33),E34="",ISBLANK(E34),C53="",ISBLANK(C53),B76="",ISBLANK(B76),B81="",ISBLANK(B81),B86="",ISBLANK(B86),B91="",ISBLANK(B91),B93="",ISBLANK(B93),D98="",ISBLANK(D98),D99="",ISBLANK(D99),D100="",ISBLANK(D100),D101="",ISBLANK(D101),D102="",ISBLANK(D102),D103="",ISBLANK(D103),B107="",ISBLANK(B107),D107="",ISBLANK(D107),J107="",ISBLANK(J107),F114="",ISBLANK(F114),B127="",ISBLANK(B127),B133="",ISBLANK(B133),B144="",ISBLANK(B144),B167="",ISBLANK(B167),B174="",ISBLANK(B174)),"Formulario incompleto","")</f>
        <v>Formulario incompleto</v>
      </c>
      <c r="F210" s="479"/>
      <c r="G210" s="479"/>
      <c r="H210" s="564" t="str">
        <f>IF(AND('Formulario de clasificación'!F44="Investigación Sin Riesgo",F210="",(OR('Formulario de clasificación'!F45="Elija una opción",D12="X",K12="X"))),HYPERLINK("#"&amp;"'Declaración de Responsabilidad'!A1","Pasar al siguiente documento"),"Documentos Investigaciones Sin Riesgo")</f>
        <v>Documentos Investigaciones Sin Riesgo</v>
      </c>
      <c r="I210" s="565"/>
      <c r="J210" s="565"/>
      <c r="K210" s="566"/>
    </row>
    <row r="211" spans="2:11" ht="15.75" thickBot="1" x14ac:dyDescent="0.3"/>
    <row r="212" spans="2:11" x14ac:dyDescent="0.25">
      <c r="H212" s="567" t="str">
        <f>IF(OR(H12="X",'Formulario de clasificación'!F44="Riesgo mínimo",'Formulario de clasificación'!F44="Riesgo mayor al mínimo"),HYPERLINK("#"&amp;"'Declaración de Resp. (O&amp;I)'!A1","Pasar al siguiente documento"),"Documentos Investigaciones de mayor riesgo")</f>
        <v>Documentos Investigaciones de mayor riesgo</v>
      </c>
      <c r="I212" s="568"/>
      <c r="J212" s="568"/>
      <c r="K212" s="569"/>
    </row>
    <row r="213" spans="2:11" ht="18.600000000000001" customHeight="1" thickBot="1" x14ac:dyDescent="0.3">
      <c r="H213" s="570"/>
      <c r="I213" s="571"/>
      <c r="J213" s="571"/>
      <c r="K213" s="572"/>
    </row>
  </sheetData>
  <sheetProtection selectLockedCells="1"/>
  <dataConsolidate function="varp">
    <dataRefs count="1">
      <dataRef ref="A1:H5" sheet="B. DETALLE DE LA INVESTIGACIÓN" r:id="rId1"/>
    </dataRefs>
  </dataConsolidate>
  <customSheetViews>
    <customSheetView guid="{F18DF457-81A8-4440-941F-29A6E090E356}" showGridLines="0" printArea="1" topLeftCell="A70">
      <selection activeCell="B79" sqref="B79:K81"/>
      <pageMargins left="0.54166666666666663" right="0.26666666666666666" top="1.2549019607843137" bottom="0.74803149606299213" header="0.31496062992125984" footer="0.31496062992125984"/>
      <pageSetup paperSize="9" orientation="portrait" r:id="rId2"/>
      <headerFooter>
        <oddHeader>&amp;R
&amp;G</oddHeader>
        <oddFooter>&amp;L&amp;"-,Cursiva"Página &amp;P</oddFooter>
      </headerFooter>
    </customSheetView>
  </customSheetViews>
  <mergeCells count="274">
    <mergeCell ref="B207:C207"/>
    <mergeCell ref="J2:K2"/>
    <mergeCell ref="J3:K3"/>
    <mergeCell ref="I4:K4"/>
    <mergeCell ref="B8:K8"/>
    <mergeCell ref="B11:K11"/>
    <mergeCell ref="D44:K44"/>
    <mergeCell ref="D45:K45"/>
    <mergeCell ref="D46:K46"/>
    <mergeCell ref="D47:K47"/>
    <mergeCell ref="E33:K33"/>
    <mergeCell ref="B5:K6"/>
    <mergeCell ref="B7:K7"/>
    <mergeCell ref="B9:K9"/>
    <mergeCell ref="B30:F30"/>
    <mergeCell ref="G28:K28"/>
    <mergeCell ref="G29:K29"/>
    <mergeCell ref="G30:K30"/>
    <mergeCell ref="B32:K32"/>
    <mergeCell ref="B27:K27"/>
    <mergeCell ref="B28:F28"/>
    <mergeCell ref="C199:E199"/>
    <mergeCell ref="B204:G205"/>
    <mergeCell ref="B183:K183"/>
    <mergeCell ref="B184:K197"/>
    <mergeCell ref="B167:K171"/>
    <mergeCell ref="B173:K173"/>
    <mergeCell ref="B174:K179"/>
    <mergeCell ref="B165:K165"/>
    <mergeCell ref="B166:K166"/>
    <mergeCell ref="H157:I157"/>
    <mergeCell ref="H158:I158"/>
    <mergeCell ref="J158:K158"/>
    <mergeCell ref="H159:I159"/>
    <mergeCell ref="H153:I153"/>
    <mergeCell ref="H154:I154"/>
    <mergeCell ref="H155:I155"/>
    <mergeCell ref="H152:I152"/>
    <mergeCell ref="B162:E162"/>
    <mergeCell ref="F159:G159"/>
    <mergeCell ref="J162:K162"/>
    <mergeCell ref="H162:I162"/>
    <mergeCell ref="B137:K137"/>
    <mergeCell ref="J160:K160"/>
    <mergeCell ref="J161:K161"/>
    <mergeCell ref="H161:I161"/>
    <mergeCell ref="H160:I160"/>
    <mergeCell ref="B160:E160"/>
    <mergeCell ref="B161:E161"/>
    <mergeCell ref="J155:K155"/>
    <mergeCell ref="J159:K159"/>
    <mergeCell ref="J154:K154"/>
    <mergeCell ref="B159:E159"/>
    <mergeCell ref="G148:K149"/>
    <mergeCell ref="J157:K157"/>
    <mergeCell ref="F140:F141"/>
    <mergeCell ref="B140:E141"/>
    <mergeCell ref="J153:K153"/>
    <mergeCell ref="D108:I108"/>
    <mergeCell ref="D109:I109"/>
    <mergeCell ref="D111:H111"/>
    <mergeCell ref="D110:I110"/>
    <mergeCell ref="B150:E151"/>
    <mergeCell ref="B114:C114"/>
    <mergeCell ref="J152:K152"/>
    <mergeCell ref="J156:K156"/>
    <mergeCell ref="H156:I156"/>
    <mergeCell ref="F116:K116"/>
    <mergeCell ref="F117:K117"/>
    <mergeCell ref="F118:K118"/>
    <mergeCell ref="F119:K119"/>
    <mergeCell ref="F120:K120"/>
    <mergeCell ref="F121:K121"/>
    <mergeCell ref="B143:K143"/>
    <mergeCell ref="F150:G151"/>
    <mergeCell ref="H150:I151"/>
    <mergeCell ref="B147:K147"/>
    <mergeCell ref="B126:K126"/>
    <mergeCell ref="G140:J141"/>
    <mergeCell ref="K140:K141"/>
    <mergeCell ref="J150:K151"/>
    <mergeCell ref="B122:C122"/>
    <mergeCell ref="B110:C110"/>
    <mergeCell ref="B113:C113"/>
    <mergeCell ref="D113:E113"/>
    <mergeCell ref="B112:K112"/>
    <mergeCell ref="F113:K113"/>
    <mergeCell ref="F114:K114"/>
    <mergeCell ref="F115:K115"/>
    <mergeCell ref="B144:K145"/>
    <mergeCell ref="D122:E122"/>
    <mergeCell ref="B123:C123"/>
    <mergeCell ref="D123:E123"/>
    <mergeCell ref="F122:K122"/>
    <mergeCell ref="F123:K123"/>
    <mergeCell ref="B127:K128"/>
    <mergeCell ref="B131:K131"/>
    <mergeCell ref="B132:K132"/>
    <mergeCell ref="B139:K139"/>
    <mergeCell ref="B133:K133"/>
    <mergeCell ref="B134:K134"/>
    <mergeCell ref="B135:K135"/>
    <mergeCell ref="B136:K136"/>
    <mergeCell ref="J71:K71"/>
    <mergeCell ref="J72:K72"/>
    <mergeCell ref="B103:C103"/>
    <mergeCell ref="B106:C106"/>
    <mergeCell ref="D103:K103"/>
    <mergeCell ref="B100:C100"/>
    <mergeCell ref="B101:C101"/>
    <mergeCell ref="B102:C102"/>
    <mergeCell ref="D100:K100"/>
    <mergeCell ref="D101:K101"/>
    <mergeCell ref="D102:K102"/>
    <mergeCell ref="B105:K105"/>
    <mergeCell ref="J106:K106"/>
    <mergeCell ref="B98:C98"/>
    <mergeCell ref="B99:C99"/>
    <mergeCell ref="D98:K98"/>
    <mergeCell ref="D99:K99"/>
    <mergeCell ref="B93:K94"/>
    <mergeCell ref="B97:K97"/>
    <mergeCell ref="B74:K74"/>
    <mergeCell ref="B75:K75"/>
    <mergeCell ref="B76:K78"/>
    <mergeCell ref="B80:K80"/>
    <mergeCell ref="B85:K85"/>
    <mergeCell ref="C62:D62"/>
    <mergeCell ref="J62:K62"/>
    <mergeCell ref="C55:D55"/>
    <mergeCell ref="C56:D56"/>
    <mergeCell ref="C57:D57"/>
    <mergeCell ref="C58:D58"/>
    <mergeCell ref="C59:D59"/>
    <mergeCell ref="J55:K55"/>
    <mergeCell ref="J56:K56"/>
    <mergeCell ref="J57:K57"/>
    <mergeCell ref="J58:K58"/>
    <mergeCell ref="J59:K59"/>
    <mergeCell ref="J37:K37"/>
    <mergeCell ref="J38:K38"/>
    <mergeCell ref="D39:K39"/>
    <mergeCell ref="D40:K40"/>
    <mergeCell ref="D41:K41"/>
    <mergeCell ref="B43:K43"/>
    <mergeCell ref="F66:I66"/>
    <mergeCell ref="B41:C41"/>
    <mergeCell ref="B37:C37"/>
    <mergeCell ref="D37:E37"/>
    <mergeCell ref="B38:C38"/>
    <mergeCell ref="B39:C39"/>
    <mergeCell ref="B40:C40"/>
    <mergeCell ref="C53:D53"/>
    <mergeCell ref="C54:D54"/>
    <mergeCell ref="C60:D60"/>
    <mergeCell ref="B51:K51"/>
    <mergeCell ref="B65:K65"/>
    <mergeCell ref="H52:I52"/>
    <mergeCell ref="J52:K52"/>
    <mergeCell ref="J53:K53"/>
    <mergeCell ref="J54:K54"/>
    <mergeCell ref="C52:D52"/>
    <mergeCell ref="C61:D61"/>
    <mergeCell ref="B210:D210"/>
    <mergeCell ref="E210:G210"/>
    <mergeCell ref="B1:K1"/>
    <mergeCell ref="B208:K208"/>
    <mergeCell ref="H210:K210"/>
    <mergeCell ref="H212:K213"/>
    <mergeCell ref="B34:D34"/>
    <mergeCell ref="B33:D33"/>
    <mergeCell ref="B29:F29"/>
    <mergeCell ref="B18:C18"/>
    <mergeCell ref="B19:C19"/>
    <mergeCell ref="B20:C20"/>
    <mergeCell ref="B21:C21"/>
    <mergeCell ref="E34:K34"/>
    <mergeCell ref="B36:K36"/>
    <mergeCell ref="B23:C23"/>
    <mergeCell ref="B12:C12"/>
    <mergeCell ref="B15:C15"/>
    <mergeCell ref="B16:C16"/>
    <mergeCell ref="B90:K90"/>
    <mergeCell ref="B17:C17"/>
    <mergeCell ref="B22:C22"/>
    <mergeCell ref="F37:I37"/>
    <mergeCell ref="F38:I38"/>
    <mergeCell ref="B91:K92"/>
    <mergeCell ref="B117:C117"/>
    <mergeCell ref="B118:C118"/>
    <mergeCell ref="B119:C119"/>
    <mergeCell ref="B120:C120"/>
    <mergeCell ref="B121:C121"/>
    <mergeCell ref="D116:E116"/>
    <mergeCell ref="D117:E117"/>
    <mergeCell ref="D118:E118"/>
    <mergeCell ref="D119:E119"/>
    <mergeCell ref="D120:E120"/>
    <mergeCell ref="D121:E121"/>
    <mergeCell ref="B107:C107"/>
    <mergeCell ref="B108:C108"/>
    <mergeCell ref="B109:C109"/>
    <mergeCell ref="J110:K110"/>
    <mergeCell ref="J109:K109"/>
    <mergeCell ref="J108:K108"/>
    <mergeCell ref="J107:K107"/>
    <mergeCell ref="D106:I106"/>
    <mergeCell ref="D107:I107"/>
    <mergeCell ref="D114:E114"/>
    <mergeCell ref="B115:C115"/>
    <mergeCell ref="D115:E115"/>
    <mergeCell ref="J66:K66"/>
    <mergeCell ref="J67:K67"/>
    <mergeCell ref="F67:I67"/>
    <mergeCell ref="J60:K60"/>
    <mergeCell ref="J61:K61"/>
    <mergeCell ref="J68:K68"/>
    <mergeCell ref="J69:K69"/>
    <mergeCell ref="J70:K70"/>
    <mergeCell ref="F69:I69"/>
    <mergeCell ref="F70:I70"/>
    <mergeCell ref="F68:I68"/>
    <mergeCell ref="F72:I72"/>
    <mergeCell ref="B116:C116"/>
    <mergeCell ref="B148:E148"/>
    <mergeCell ref="B149:E149"/>
    <mergeCell ref="F71:I71"/>
    <mergeCell ref="F160:G160"/>
    <mergeCell ref="F161:G161"/>
    <mergeCell ref="F162:G162"/>
    <mergeCell ref="B152:E152"/>
    <mergeCell ref="B153:E153"/>
    <mergeCell ref="B154:E154"/>
    <mergeCell ref="B155:E155"/>
    <mergeCell ref="B156:E156"/>
    <mergeCell ref="B157:E157"/>
    <mergeCell ref="B158:E158"/>
    <mergeCell ref="F152:G152"/>
    <mergeCell ref="F153:G153"/>
    <mergeCell ref="F154:G154"/>
    <mergeCell ref="F155:G155"/>
    <mergeCell ref="F156:G156"/>
    <mergeCell ref="F157:G157"/>
    <mergeCell ref="F158:G158"/>
    <mergeCell ref="B81:K83"/>
    <mergeCell ref="B86:K88"/>
    <mergeCell ref="E12:G12"/>
    <mergeCell ref="E15:G15"/>
    <mergeCell ref="E16:G16"/>
    <mergeCell ref="E17:G17"/>
    <mergeCell ref="E18:G18"/>
    <mergeCell ref="E19:G19"/>
    <mergeCell ref="E20:G20"/>
    <mergeCell ref="E21:G21"/>
    <mergeCell ref="E22:G22"/>
    <mergeCell ref="B13:K13"/>
    <mergeCell ref="I12:J12"/>
    <mergeCell ref="I15:J15"/>
    <mergeCell ref="I16:J16"/>
    <mergeCell ref="I17:J17"/>
    <mergeCell ref="I18:J18"/>
    <mergeCell ref="I19:J19"/>
    <mergeCell ref="I20:J20"/>
    <mergeCell ref="I21:J21"/>
    <mergeCell ref="I22:J22"/>
    <mergeCell ref="B24:C25"/>
    <mergeCell ref="E24:G25"/>
    <mergeCell ref="I24:J25"/>
    <mergeCell ref="D24:D25"/>
    <mergeCell ref="H24:H25"/>
    <mergeCell ref="K24:K25"/>
    <mergeCell ref="B14:K14"/>
    <mergeCell ref="I23:J23"/>
    <mergeCell ref="E23:G23"/>
  </mergeCells>
  <conditionalFormatting sqref="H12">
    <cfRule type="notContainsText" dxfId="72" priority="51" operator="notContains" text="X">
      <formula>ISERROR(SEARCH("X",H12))</formula>
    </cfRule>
  </conditionalFormatting>
  <conditionalFormatting sqref="D12">
    <cfRule type="notContainsText" dxfId="71" priority="48" operator="notContains" text="X">
      <formula>ISERROR(SEARCH("X",D12))</formula>
    </cfRule>
  </conditionalFormatting>
  <conditionalFormatting sqref="K12">
    <cfRule type="notContainsText" dxfId="70" priority="45" operator="notContains" text="X">
      <formula>ISERROR(SEARCH("X",K12))</formula>
    </cfRule>
  </conditionalFormatting>
  <conditionalFormatting sqref="E210">
    <cfRule type="containsText" dxfId="69" priority="38" operator="containsText" text="Formulario incompleto">
      <formula>NOT(ISERROR(SEARCH("Formulario incompleto",E210)))</formula>
    </cfRule>
  </conditionalFormatting>
  <conditionalFormatting sqref="B9:K9 G28:K30 E33:K34 D37:E37 D38 J37:K38 D39:K41 B76:K78 B81:K83 B86:K88 B91:K94 D98:K103 B127:K128 F140 B167:K171 B174:K179 B107:K110 B53:K53 B114:K114 D122:K123 D116:F121 D115:K115 B115:C123 C46:K47 C44:D45 C54:D54 B67:K72 C55:C59 C60:D62 E54:K62 B54:B62">
    <cfRule type="cellIs" dxfId="68" priority="37" operator="equal">
      <formula>""</formula>
    </cfRule>
  </conditionalFormatting>
  <conditionalFormatting sqref="B144:K145">
    <cfRule type="cellIs" dxfId="67" priority="36" operator="equal">
      <formula>""</formula>
    </cfRule>
  </conditionalFormatting>
  <conditionalFormatting sqref="B91:K92">
    <cfRule type="cellIs" dxfId="66" priority="35" operator="equal">
      <formula>"1.      Objetivo General"</formula>
    </cfRule>
  </conditionalFormatting>
  <conditionalFormatting sqref="B93:K94">
    <cfRule type="cellIs" dxfId="65" priority="34" operator="equal">
      <formula>"2.      Objetivos Específicos"</formula>
    </cfRule>
  </conditionalFormatting>
  <conditionalFormatting sqref="B133">
    <cfRule type="cellIs" dxfId="64" priority="33" operator="equal">
      <formula>"1. Aplicación de Principios Éticos"</formula>
    </cfRule>
  </conditionalFormatting>
  <conditionalFormatting sqref="H210">
    <cfRule type="cellIs" dxfId="63" priority="32" operator="equal">
      <formula>"Documentos Investigaciones Sin Riesgo"</formula>
    </cfRule>
  </conditionalFormatting>
  <conditionalFormatting sqref="H210:K210">
    <cfRule type="cellIs" dxfId="62" priority="31" operator="equal">
      <formula>"Pasar al siguiente documento"</formula>
    </cfRule>
  </conditionalFormatting>
  <conditionalFormatting sqref="H212:K213">
    <cfRule type="cellIs" dxfId="61" priority="28" operator="equal">
      <formula>"Pasar al siguiente documento"</formula>
    </cfRule>
    <cfRule type="cellIs" dxfId="60" priority="30" operator="equal">
      <formula>"Documentos Investigaciones de mayor riesgo"</formula>
    </cfRule>
  </conditionalFormatting>
  <conditionalFormatting sqref="K140">
    <cfRule type="cellIs" dxfId="59" priority="20" operator="equal">
      <formula>""</formula>
    </cfRule>
  </conditionalFormatting>
  <conditionalFormatting sqref="B152:E162">
    <cfRule type="cellIs" dxfId="58" priority="18" operator="equal">
      <formula>""</formula>
    </cfRule>
  </conditionalFormatting>
  <conditionalFormatting sqref="F152:G152">
    <cfRule type="cellIs" dxfId="57" priority="17" operator="notEqual">
      <formula>1</formula>
    </cfRule>
  </conditionalFormatting>
  <conditionalFormatting sqref="F153:G162">
    <cfRule type="cellIs" dxfId="56" priority="16" operator="equal">
      <formula>"Elija una opción"</formula>
    </cfRule>
  </conditionalFormatting>
  <conditionalFormatting sqref="H152:I162">
    <cfRule type="cellIs" dxfId="55" priority="15" operator="equal">
      <formula>"Elija una opción"</formula>
    </cfRule>
  </conditionalFormatting>
  <conditionalFormatting sqref="B134">
    <cfRule type="cellIs" dxfId="54" priority="10" operator="equal">
      <formula>"2. Riesgos"</formula>
    </cfRule>
  </conditionalFormatting>
  <conditionalFormatting sqref="B135">
    <cfRule type="cellIs" dxfId="53" priority="9" operator="equal">
      <formula>"3. Beneficios"</formula>
    </cfRule>
  </conditionalFormatting>
  <conditionalFormatting sqref="B136">
    <cfRule type="cellIs" dxfId="52" priority="8" operator="equal">
      <formula>"4. Seguridad y Confidencialidad de la Información"</formula>
    </cfRule>
  </conditionalFormatting>
  <conditionalFormatting sqref="B137">
    <cfRule type="cellIs" dxfId="51" priority="7" operator="equal">
      <formula>"5. Provisiones especiales"</formula>
    </cfRule>
  </conditionalFormatting>
  <dataValidations xWindow="817" yWindow="785" count="32">
    <dataValidation allowBlank="1" showInputMessage="1" showErrorMessage="1" promptTitle="Descripción" prompt="Tipo de investigación observacional que analiza datos de variables recopiladas en un periodo de tiempo sobre una población muestra o subconjunto predefinido." sqref="B15:C15" xr:uid="{EE597BB1-0D0E-4030-AD89-616B37E8581A}"/>
    <dataValidation allowBlank="1" showErrorMessage="1" sqref="B8" xr:uid="{E5BD61F6-A766-4738-9A5F-1671F9A44400}"/>
    <dataValidation allowBlank="1" showInputMessage="1" showErrorMessage="1" prompt="En caso de tener dudas sobre cómo llenar este campo, dar click la celda superior izquierda &quot;i&quot;  en color negro." sqref="B174:K179 B9:K9 G28:K28 E33:K33 B67:B72 B76:K78 B81:K83 B86:K88 B91:K94 D98:K98 B107:C110 F114:K114 B127:K128 B167:K171 B144:K145 B133:B137" xr:uid="{DE6EDC33-2717-4CDB-A7B3-DE687CE2C5F5}"/>
    <dataValidation allowBlank="1" showInputMessage="1" showErrorMessage="1" promptTitle="Descripción" prompt="Investigación que se enfoca en comprender las relaciones entre los organismos vivos y su entorno natural." sqref="B16:C16" xr:uid="{F00BDDBF-5957-4280-A6FB-EFFCEC29FAC1}"/>
    <dataValidation allowBlank="1" showInputMessage="1" showErrorMessage="1" promptTitle="Descripción" prompt="Investigación que se centra en describir y analizar detalladamente casos individuales o situaciones específicas. Estos estudios son comunes en medicina, psicología, derecho y otras disciplinas." sqref="B17:C17" xr:uid="{79A9DEE9-2533-4070-8DF3-F40D643D02AD}"/>
    <dataValidation allowBlank="1" showInputMessage="1" showErrorMessage="1" promptTitle="Descripción" prompt="Investigación que se enfoca en analizar y describir una serie de casos similares o relacionados." sqref="B18:C18" xr:uid="{77DD6E8C-C6AC-4124-AA43-A461D8EBB074}"/>
    <dataValidation allowBlank="1" showInputMessage="1" showErrorMessage="1" promptTitle="Descripción" prompt="Examina la relación entre una exposición (como un factor de riesgo) y un resultado (como una enfermedad)." sqref="B19:C19" xr:uid="{8F6F7FA5-D806-4231-9FA0-246D829DAAB9}"/>
    <dataValidation allowBlank="1" showInputMessage="1" showErrorMessage="1" promptTitle="Descripción" prompt="Investigación que sigue a un grupo de personas (la cohorte) a lo largo del tiempo para evaluar la relación entre una exposición y un resultado." sqref="B20:C20" xr:uid="{78779005-881A-4711-AA73-D693D19C0480}"/>
    <dataValidation allowBlank="1" showInputMessage="1" showErrorMessage="1" promptTitle="Descripción" prompt="Investigación que analiza datos previamente recopilados para evaluar la relación entre una exposición y un resultado." sqref="B21:C21" xr:uid="{10ACE235-1C5B-449D-BD79-3F59465E03E3}"/>
    <dataValidation allowBlank="1" showInputMessage="1" showErrorMessage="1" promptTitle="Descripción" prompt="Estudios en los que los investigadores observan y registran eventos, comportamientos o fenómenos sin intervenir activamente en ellos." sqref="D12:D13 B12:B14" xr:uid="{DB4C287D-4DCE-4F61-A835-27EAA7DFB068}"/>
    <dataValidation allowBlank="1" showInputMessage="1" showErrorMessage="1" promptTitle="Descripción" prompt="Estudios diseñados para evaluar los efectos de una intervención específica en un grupo de individuos." sqref="H12:H13 E12:E13" xr:uid="{F619ABA8-8897-4719-8561-9B980E47C67F}"/>
    <dataValidation allowBlank="1" showInputMessage="1" showErrorMessage="1" promptTitle="Descripción" prompt="Estudios que NO asignan aleatoriamente a los participantes a grupos de tratamiento y control, sin embargo, se aplican intervenciones o tratamientos a un grupo específico." sqref="E15" xr:uid="{513C9047-C613-4E90-B5CD-D2FD7510EA62}"/>
    <dataValidation allowBlank="1" showInputMessage="1" showErrorMessage="1" promptTitle="Descripción" prompt="Investigación médica que se lleva a cabo para evaluar la eficacia y seguridad de un tratamiento o intervención en seres humanos." sqref="E16:F16" xr:uid="{7D2E3E8F-DAAA-41F6-B327-086DEFE7CC8E}"/>
    <dataValidation allowBlank="1" showInputMessage="1" showErrorMessage="1" promptTitle="Descripción" prompt="Evaluan intervenciones no farmacológicas, como cambios en el estilo de vida, terapias psicológicas, ejercicios, educación para la salud y más." sqref="E17:F17" xr:uid="{08B32809-9443-466F-9760-8866F5E1F109}"/>
    <dataValidation allowBlank="1" showInputMessage="1" showErrorMessage="1" promptTitle="Descripción" prompt="Investigaciones experimentales, con acciones controladas en grupos de personas con el objetivo de evaluar su impacto en la salud, el comportamiento o los resultados sociales." sqref="E18:F18" xr:uid="{A4E282FC-D4DF-4665-9633-40D1E8E0C5D9}"/>
    <dataValidation allowBlank="1" showInputMessage="1" showErrorMessage="1" promptTitle="Descripción" prompt="Investigación que se utiliza para estudiar y comprender las prácticas culturales, las interacciones sociales y los comportamientos humanos en su contexto natural." sqref="I15" xr:uid="{4AA4AAC6-70FD-4113-A660-20609CAFA35C}"/>
    <dataValidation allowBlank="1" showInputMessage="1" showErrorMessage="1" promptTitle="Descripción" prompt="Enfoque narrativo/biográfico es una forma rica y significativa de explorar la vida de las personas, sus experiencias y su contexto." sqref="I16" xr:uid="{24B518CA-933E-4219-B113-33AD2536F436}"/>
    <dataValidation allowBlank="1" showInputMessage="1" showErrorMessage="1" promptTitle="Descripción" prompt="Perspectiva filosófica y metodológica que se centra en la experiencia subjetiva de las personas. " sqref="I17" xr:uid="{D82ECC27-67C9-41A5-AF12-FAB273B67907}"/>
    <dataValidation allowBlank="1" showInputMessage="1" showErrorMessage="1" promptTitle="Descripción" prompt="Investigación que se basa en el análisis y la interpretación de documentos escritos, registros y fuentes históricas." sqref="I18" xr:uid="{84A38AC5-3E01-4858-82A0-53AB69998C22}"/>
    <dataValidation allowBlank="1" showInputMessage="1" showErrorMessage="1" promptTitle="Descripción" prompt="Investigación que se centra en el análisis detallado de un caso específico o un conjunto limitado de casos." sqref="I19" xr:uid="{09A081B1-2785-4AEC-B101-43859017EAA8}"/>
    <dataValidation allowBlank="1" showInputMessage="1" showErrorMessage="1" promptTitle="Descripción" prompt="Grupos focales: Sesiones de discusión en grupo con participantes que comparten características similares._x000a_Entrevistas: Conversaciones individuales entre el investigador y el participante." sqref="I20" xr:uid="{E2D8364B-4099-4EEC-B0F3-CB7771E5AFBC}"/>
    <dataValidation allowBlank="1" showInputMessage="1" showErrorMessage="1" promptTitle="Descripción" prompt="Interpretativo: Se centra en comprender la realidad desde la perspectiva subjetiva de las personas._x000a_Teoría fundamentada: Busca generar teorías a partir de los datos recopilados." sqref="I21" xr:uid="{C2D66F4A-0A7C-4A41-8E40-2A27103BACE2}"/>
    <dataValidation allowBlank="1" showInputMessage="1" showErrorMessage="1" promptTitle="Descripción" prompt="Investigación que implica la observación directa y sistemática de eventos, comportamientos o fenómenos en su entorno natural." sqref="I22" xr:uid="{D707C7E8-AF8C-4CBC-B690-976F5FEAAA9A}"/>
    <dataValidation allowBlank="1" showInputMessage="1" showErrorMessage="1" promptTitle="Descripción" prompt="Enfoque que combina la investigación con la acción práctica para abordar problemas o desafíos en contextos reales." sqref="I23" xr:uid="{974F6513-8E84-4FCC-9757-8C8C5FE853C8}"/>
    <dataValidation type="list" allowBlank="1" showInputMessage="1" showErrorMessage="1" sqref="D22:D24 K140 F140 K24 H22:H24" xr:uid="{02E7AA21-2A61-4F2F-8906-CEC03C9EECFD}">
      <formula1>"X"</formula1>
    </dataValidation>
    <dataValidation type="list" allowBlank="1" showInputMessage="1" showErrorMessage="1" promptTitle="Descripción" prompt="Investigación que implica la observación directa y sistemática de eventos, comportamientos o fenómenos en su entorno natural." sqref="K22" xr:uid="{33ABDE4D-38E7-4155-9587-33AF0894F703}">
      <formula1>"X"</formula1>
    </dataValidation>
    <dataValidation type="list" allowBlank="1" showInputMessage="1" showErrorMessage="1" promptTitle="Descripción" prompt="Enfoque que combina la investigación con la acción práctica para abordar problemas o desafíos en contextos reales." sqref="K23" xr:uid="{8180C404-00B5-42F2-A001-4DB00698CAA8}">
      <formula1>"X"</formula1>
    </dataValidation>
    <dataValidation type="list" allowBlank="1" showInputMessage="1" showErrorMessage="1" sqref="C44:C47" xr:uid="{D69D2051-965D-4EB5-9256-6CF3D06B8483}">
      <formula1>"Elija una opción,X"</formula1>
    </dataValidation>
    <dataValidation type="whole" operator="equal" allowBlank="1" showInputMessage="1" showErrorMessage="1" errorTitle="Valor incorrecto" error="El valor en esta celda debe empezar SIEMPRE con el número 1." prompt="En caso de tener dudas sobre cómo llenar este campo, dar click la celda superior izquierda &quot;i&quot;  en color negro." sqref="F152:G152" xr:uid="{63A826D3-200E-4974-BEAA-9041C5B168CC}">
      <formula1>1</formula1>
    </dataValidation>
    <dataValidation type="list" allowBlank="1" showErrorMessage="1" sqref="G148:K149" xr:uid="{CA876A69-0122-43E3-B631-FFB995881784}">
      <formula1>"Elija una opción, Cronograma en meses, Cronograma en semanas"</formula1>
    </dataValidation>
    <dataValidation allowBlank="1" showInputMessage="1" showErrorMessage="1" promptTitle="Descripción" prompt="Investigación que busca explorar y comprender la complejidad de los eventos, comportamientos y experiencias humanas. Se utilizan cuando se necesita una comprensión profunda y detallada." sqref="K12:K13 I12:I13" xr:uid="{53480B6E-9900-493F-9416-70AF4FA09E73}"/>
    <dataValidation type="list" allowBlank="1" showErrorMessage="1" promptTitle="Descripción" sqref="D15:D21 H15:H21 K15:K21" xr:uid="{21C4440B-64B7-4113-826B-5DC65C1D972A}">
      <formula1>"-,X"</formula1>
    </dataValidation>
  </dataValidations>
  <hyperlinks>
    <hyperlink ref="B210:D210" location="'Formulario de clasificación'!A1" display="REGRESAR" xr:uid="{6F536623-FD6B-4F1A-B0E6-62CD3A5F86E2}"/>
  </hyperlinks>
  <pageMargins left="0.32500000000000001" right="0.26666666666666666" top="1.2549019607843137" bottom="0.74803149606299213" header="0.31496062992125984" footer="0.31496062992125984"/>
  <pageSetup paperSize="9" orientation="portrait" r:id="rId3"/>
  <headerFooter>
    <oddHeader>&amp;R
&amp;G</oddHeader>
    <oddFooter>&amp;L&amp;"-,Cursiva"Página &amp;P</oddFooter>
  </headerFooter>
  <drawing r:id="rId4"/>
  <legacyDrawing r:id="rId5"/>
  <legacyDrawingHF r:id="rId6"/>
  <extLst>
    <ext xmlns:x14="http://schemas.microsoft.com/office/spreadsheetml/2009/9/main" uri="{CCE6A557-97BC-4b89-ADB6-D9C93CAAB3DF}">
      <x14:dataValidations xmlns:xm="http://schemas.microsoft.com/office/excel/2006/main" xWindow="817" yWindow="785" count="6">
        <x14:dataValidation type="list" showInputMessage="1" showErrorMessage="1" xr:uid="{A14C4743-F09C-46F7-858E-A0A1CD555E61}">
          <x14:formula1>
            <xm:f>'Datos Listas Desplegables'!$F$8:$F$10</xm:f>
          </x14:formula1>
          <xm:sqref>C67:C72</xm:sqref>
        </x14:dataValidation>
        <x14:dataValidation type="list" allowBlank="1" showInputMessage="1" showErrorMessage="1" prompt="En caso de tener dudas sobre cómo llenar este campo, dar click la celda superior izquierda &quot;i&quot;  en color negro." xr:uid="{9D759359-A946-406C-8278-2DFDDDCE4AAD}">
          <x14:formula1>
            <xm:f>'Datos Listas Desplegables (2)'!$A$37:$A$277</xm:f>
          </x14:formula1>
          <xm:sqref>H152:I162 F153:G162</xm:sqref>
        </x14:dataValidation>
        <x14:dataValidation type="list" allowBlank="1" showInputMessage="1" showErrorMessage="1" xr:uid="{5B26EBC7-4FE8-4A58-BE87-AF3E0D42D93A}">
          <x14:formula1>
            <xm:f>'Datos Listas Desplegables'!$O$2:$O$7</xm:f>
          </x14:formula1>
          <xm:sqref>B63</xm:sqref>
        </x14:dataValidation>
        <x14:dataValidation type="list" allowBlank="1" showInputMessage="1" showErrorMessage="1" prompt="Elija un elemento" xr:uid="{38F1ACDB-FC23-49FD-8C48-6A8B298C3FEA}">
          <x14:formula1>
            <xm:f>'Datos Listas Desplegables'!$O$1:$O$8</xm:f>
          </x14:formula1>
          <xm:sqref>B54:B62</xm:sqref>
        </x14:dataValidation>
        <x14:dataValidation type="list" allowBlank="1" showInputMessage="1" showErrorMessage="1" prompt="Elija un elemento" xr:uid="{BD176054-65E0-4E3A-AEC4-0A76C58BD6D5}">
          <x14:formula1>
            <xm:f>'Datos Listas Desplegables'!$B$2</xm:f>
          </x14:formula1>
          <xm:sqref>D44:K44</xm:sqref>
        </x14:dataValidation>
        <x14:dataValidation type="list" allowBlank="1" showInputMessage="1" showErrorMessage="1" prompt="Elija un elemento" xr:uid="{07B02B80-BFDC-434A-98EB-694ECCBCA8E0}">
          <x14:formula1>
            <xm:f>'Datos Listas Desplegables'!$D$2:$D$25</xm:f>
          </x14:formula1>
          <xm:sqref>D45:K45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A7FA0-836E-4136-B6E9-EB8E448F5F66}">
  <sheetPr codeName="Hoja3">
    <tabColor theme="9" tint="-0.249977111117893"/>
  </sheetPr>
  <dimension ref="A1:O21"/>
  <sheetViews>
    <sheetView showGridLines="0" zoomScaleNormal="100" workbookViewId="0">
      <selection activeCell="G20" sqref="G20:I20"/>
    </sheetView>
  </sheetViews>
  <sheetFormatPr baseColWidth="10" defaultColWidth="11.5703125" defaultRowHeight="15" x14ac:dyDescent="0.25"/>
  <cols>
    <col min="1" max="1" width="4.85546875" style="16" customWidth="1"/>
    <col min="2" max="2" width="11.28515625" style="16" customWidth="1"/>
    <col min="3" max="3" width="10.85546875" style="16" customWidth="1"/>
    <col min="4" max="4" width="9.28515625" style="16" customWidth="1"/>
    <col min="5" max="5" width="8.85546875" style="16" customWidth="1"/>
    <col min="6" max="6" width="9.5703125" style="16" customWidth="1"/>
    <col min="7" max="7" width="8" style="16" customWidth="1"/>
    <col min="8" max="8" width="7.28515625" style="16" customWidth="1"/>
    <col min="9" max="9" width="17.7109375" style="16" customWidth="1"/>
    <col min="10" max="10" width="5.7109375" style="16"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x14ac:dyDescent="0.25">
      <c r="A1" s="8"/>
      <c r="I1" s="679">
        <f>'Datos de Investigación'!C5</f>
        <v>0</v>
      </c>
      <c r="J1" s="679"/>
    </row>
    <row r="2" spans="1:15" x14ac:dyDescent="0.25">
      <c r="I2" s="680" t="str">
        <f>""&amp;'Datos de Investigación'!$C$7&amp;""</f>
        <v/>
      </c>
      <c r="J2" s="679"/>
    </row>
    <row r="3" spans="1:15" x14ac:dyDescent="0.25">
      <c r="H3" s="517">
        <f ca="1">'Datos de Investigación'!C6</f>
        <v>45699</v>
      </c>
      <c r="I3" s="517"/>
      <c r="J3" s="517"/>
    </row>
    <row r="5" spans="1:15" ht="63" customHeight="1" x14ac:dyDescent="0.25">
      <c r="A5" s="674" t="s">
        <v>154</v>
      </c>
      <c r="B5" s="674"/>
      <c r="C5" s="674"/>
      <c r="D5" s="674"/>
      <c r="E5" s="674"/>
      <c r="F5" s="674"/>
      <c r="G5" s="674"/>
      <c r="H5" s="674"/>
      <c r="I5" s="674"/>
      <c r="J5" s="674"/>
      <c r="N5" s="20"/>
      <c r="O5" s="20"/>
    </row>
    <row r="6" spans="1:15" ht="82.9" customHeight="1" x14ac:dyDescent="0.25">
      <c r="A6" s="675" t="str">
        <f>"Yo "&amp;'Datos de Investigación'!$C$8&amp;", con cédula Nro. "&amp;'Datos de Investigación'!$C$10&amp;" en calidad de Investigador principal de la investigación "&amp;'Datos de Investigación'!$C$17&amp;", me comprometo a:"</f>
        <v>Yo , con cédula Nro.  en calidad de Investigador principal de la investigación , me comprometo a:</v>
      </c>
      <c r="B6" s="675"/>
      <c r="C6" s="675"/>
      <c r="D6" s="675"/>
      <c r="E6" s="675"/>
      <c r="F6" s="675"/>
      <c r="G6" s="675"/>
      <c r="H6" s="675"/>
      <c r="I6" s="675"/>
      <c r="J6" s="675"/>
    </row>
    <row r="7" spans="1:15" ht="368.45" customHeight="1" x14ac:dyDescent="0.25">
      <c r="A7" s="675" t="s">
        <v>155</v>
      </c>
      <c r="B7" s="675"/>
      <c r="C7" s="675"/>
      <c r="D7" s="675"/>
      <c r="E7" s="675"/>
      <c r="F7" s="675"/>
      <c r="G7" s="675"/>
      <c r="H7" s="675"/>
      <c r="I7" s="675"/>
      <c r="J7" s="675"/>
    </row>
    <row r="8" spans="1:15" x14ac:dyDescent="0.25">
      <c r="A8" s="78"/>
      <c r="B8" s="78"/>
      <c r="C8" s="78"/>
      <c r="D8" s="78"/>
      <c r="E8" s="78"/>
      <c r="F8" s="78"/>
      <c r="G8" s="78"/>
      <c r="H8" s="78"/>
      <c r="I8" s="78"/>
      <c r="J8" s="78"/>
    </row>
    <row r="9" spans="1:15" x14ac:dyDescent="0.25">
      <c r="A9" s="78"/>
      <c r="B9" s="78"/>
      <c r="C9" s="78"/>
      <c r="D9" s="78"/>
      <c r="E9" s="78"/>
      <c r="F9" s="78"/>
      <c r="G9" s="78"/>
      <c r="H9" s="78"/>
      <c r="I9" s="78"/>
      <c r="J9" s="78"/>
    </row>
    <row r="10" spans="1:15" x14ac:dyDescent="0.25">
      <c r="A10" s="78"/>
      <c r="B10" s="78"/>
      <c r="C10" s="78"/>
      <c r="D10" s="78"/>
      <c r="E10" s="78"/>
      <c r="F10" s="78"/>
      <c r="G10" s="78"/>
      <c r="H10" s="78"/>
      <c r="I10" s="78"/>
      <c r="J10" s="78"/>
    </row>
    <row r="11" spans="1:15" x14ac:dyDescent="0.25">
      <c r="A11" s="78"/>
      <c r="B11" s="78"/>
      <c r="C11" s="78"/>
      <c r="D11" s="78"/>
      <c r="E11" s="78"/>
      <c r="F11" s="78"/>
      <c r="G11" s="78"/>
      <c r="H11" s="78"/>
      <c r="I11" s="78"/>
      <c r="J11" s="78"/>
    </row>
    <row r="12" spans="1:15" x14ac:dyDescent="0.25">
      <c r="A12" s="676" t="s">
        <v>156</v>
      </c>
      <c r="B12" s="676"/>
      <c r="C12" s="676"/>
      <c r="D12" s="83"/>
      <c r="E12" s="78"/>
      <c r="F12" s="78"/>
      <c r="G12" s="78"/>
      <c r="H12" s="78"/>
      <c r="I12" s="78"/>
      <c r="J12" s="78"/>
    </row>
    <row r="13" spans="1:15" x14ac:dyDescent="0.25">
      <c r="A13" s="84"/>
      <c r="B13" s="83"/>
      <c r="C13" s="83"/>
      <c r="D13" s="83"/>
      <c r="E13" s="78"/>
      <c r="F13" s="78"/>
      <c r="G13" s="78"/>
      <c r="H13" s="78"/>
      <c r="I13" s="78"/>
      <c r="J13" s="78"/>
    </row>
    <row r="14" spans="1:15" ht="16.899999999999999" customHeight="1" x14ac:dyDescent="0.25">
      <c r="A14" s="678" t="str">
        <f>""&amp;'Datos de Investigación'!C8&amp;""</f>
        <v/>
      </c>
      <c r="B14" s="678"/>
      <c r="C14" s="678"/>
      <c r="D14" s="678"/>
      <c r="E14" s="678"/>
      <c r="F14" s="678"/>
      <c r="G14" s="678"/>
      <c r="H14" s="678"/>
      <c r="I14" s="678"/>
      <c r="J14" s="78"/>
    </row>
    <row r="15" spans="1:15" x14ac:dyDescent="0.25">
      <c r="A15" s="677" t="str">
        <f>""&amp;'Datos de Investigación'!$C$14&amp;""</f>
        <v/>
      </c>
      <c r="B15" s="677"/>
      <c r="C15" s="677"/>
      <c r="D15" s="677"/>
      <c r="E15" s="78"/>
      <c r="F15" s="78"/>
      <c r="G15" s="78"/>
      <c r="H15" s="78"/>
      <c r="I15" s="78"/>
      <c r="J15" s="78"/>
    </row>
    <row r="16" spans="1:15" x14ac:dyDescent="0.25">
      <c r="A16" s="677" t="s">
        <v>6</v>
      </c>
      <c r="B16" s="677"/>
      <c r="C16" s="677" t="str">
        <f>""&amp;'Datos de Investigación'!$C$13&amp;""</f>
        <v/>
      </c>
      <c r="D16" s="677"/>
      <c r="E16" s="78"/>
      <c r="F16" s="78"/>
      <c r="G16" s="78"/>
      <c r="H16" s="78"/>
      <c r="I16" s="78"/>
      <c r="J16" s="78"/>
    </row>
    <row r="17" spans="1:10" x14ac:dyDescent="0.25">
      <c r="A17" s="85" t="s">
        <v>157</v>
      </c>
      <c r="B17" s="673">
        <f>'Datos de Investigación'!$C$11</f>
        <v>0</v>
      </c>
      <c r="C17" s="673"/>
      <c r="D17" s="673"/>
      <c r="E17" s="78"/>
      <c r="F17" s="78"/>
      <c r="G17" s="78"/>
      <c r="H17" s="78"/>
      <c r="I17" s="78"/>
      <c r="J17" s="78"/>
    </row>
    <row r="18" spans="1:10" ht="15.75" x14ac:dyDescent="0.25">
      <c r="A18" s="478" t="s">
        <v>481</v>
      </c>
      <c r="B18" s="478"/>
      <c r="C18" s="478"/>
      <c r="D18" s="478"/>
      <c r="E18" s="478"/>
      <c r="F18" s="478"/>
      <c r="G18" s="478"/>
      <c r="H18" s="478"/>
      <c r="I18" s="478"/>
      <c r="J18" s="478"/>
    </row>
    <row r="19" spans="1:10" ht="16.5" thickBot="1" x14ac:dyDescent="0.3">
      <c r="A19" s="67"/>
      <c r="B19" s="67"/>
      <c r="C19" s="67"/>
      <c r="D19" s="67"/>
      <c r="E19" s="67"/>
      <c r="F19" s="67"/>
      <c r="G19" s="67"/>
      <c r="H19" s="67"/>
      <c r="I19" s="67"/>
      <c r="J19" s="67"/>
    </row>
    <row r="20" spans="1:10" ht="20.45" customHeight="1" thickBot="1" x14ac:dyDescent="0.3">
      <c r="A20" s="78"/>
      <c r="B20" s="483" t="s">
        <v>249</v>
      </c>
      <c r="C20" s="485"/>
      <c r="D20" s="78"/>
      <c r="E20" s="78"/>
      <c r="F20" s="78"/>
      <c r="G20" s="670" t="str">
        <f>IF(A17="Telf.:",HYPERLINK("#"&amp;"'No aplicación Consent.Informado'!A1","Pasar al siguiente documento"),"Documentos Investigaciones Sin Riesgo")</f>
        <v>Pasar al siguiente documento</v>
      </c>
      <c r="H20" s="671"/>
      <c r="I20" s="672"/>
      <c r="J20" s="78"/>
    </row>
    <row r="21" spans="1:10" x14ac:dyDescent="0.25">
      <c r="B21" s="86"/>
      <c r="C21" s="86"/>
    </row>
  </sheetData>
  <sheetProtection password="F865" sheet="1"/>
  <dataConsolidate function="varp">
    <dataRefs count="1">
      <dataRef ref="A1:H5" sheet="B. DETALLE DE LA INVESTIGACIÓN" r:id="rId1"/>
    </dataRefs>
  </dataConsolidate>
  <customSheetViews>
    <customSheetView guid="{F18DF457-81A8-4440-941F-29A6E090E356}" showGridLines="0">
      <pageMargins left="0.54166666666666663" right="0.26666666666666666" top="1.2857142857142858" bottom="0.74803149606299213" header="0.31496062992125984" footer="0.31496062992125984"/>
      <pageSetup paperSize="9" orientation="portrait" r:id="rId2"/>
      <headerFooter>
        <oddHeader xml:space="preserve">&amp;R
&amp;G
</oddHeader>
        <oddFooter>&amp;LPágina &amp;P</oddFooter>
      </headerFooter>
    </customSheetView>
  </customSheetViews>
  <mergeCells count="15">
    <mergeCell ref="I1:J1"/>
    <mergeCell ref="I2:J2"/>
    <mergeCell ref="A16:B16"/>
    <mergeCell ref="C16:D16"/>
    <mergeCell ref="H3:J3"/>
    <mergeCell ref="A18:J18"/>
    <mergeCell ref="G20:I20"/>
    <mergeCell ref="B17:D17"/>
    <mergeCell ref="A5:J5"/>
    <mergeCell ref="A6:J6"/>
    <mergeCell ref="A7:J7"/>
    <mergeCell ref="A12:C12"/>
    <mergeCell ref="A15:D15"/>
    <mergeCell ref="B20:C20"/>
    <mergeCell ref="A14:I14"/>
  </mergeCells>
  <conditionalFormatting sqref="G20">
    <cfRule type="cellIs" dxfId="50" priority="2" operator="equal">
      <formula>"Llenar campos en gris"</formula>
    </cfRule>
  </conditionalFormatting>
  <conditionalFormatting sqref="G20:I20">
    <cfRule type="cellIs" dxfId="49" priority="1" operator="equal">
      <formula>"Pasar al siguiente documento"</formula>
    </cfRule>
  </conditionalFormatting>
  <hyperlinks>
    <hyperlink ref="B20" location="'Declaración de Interés'!A1" display="REGRESAR" xr:uid="{1C910A17-948C-4074-9946-9DBD7593D516}"/>
    <hyperlink ref="B20:C20" location="Protocolo!A1" display="REGRESAR" xr:uid="{25B95306-8B97-4376-BD44-3F82E80F714D}"/>
  </hyperlinks>
  <pageMargins left="0.54166666666666663" right="0.26666666666666666" top="1.2857142857142858" bottom="0.74803149606299213" header="0.31496062992125984" footer="0.31496062992125984"/>
  <pageSetup paperSize="9" orientation="portrait" r:id="rId3"/>
  <headerFooter>
    <oddHeader xml:space="preserve">&amp;R
&amp;G
</oddHeader>
    <oddFooter>&amp;LPágina &amp;P</oddFooter>
  </headerFooter>
  <legacyDrawingHF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A9146-60D3-4A48-93B6-2B42F2AD684D}">
  <sheetPr codeName="Hoja8">
    <tabColor theme="9" tint="-0.249977111117893"/>
  </sheetPr>
  <dimension ref="A1:O41"/>
  <sheetViews>
    <sheetView showGridLines="0" zoomScaleNormal="100" workbookViewId="0">
      <selection activeCell="G40" sqref="G40:J41"/>
    </sheetView>
  </sheetViews>
  <sheetFormatPr baseColWidth="10" defaultColWidth="11.5703125" defaultRowHeight="15" x14ac:dyDescent="0.25"/>
  <cols>
    <col min="1" max="1" width="6" style="16" customWidth="1"/>
    <col min="2" max="2" width="8.85546875" style="16" customWidth="1"/>
    <col min="3" max="3" width="10.85546875" style="16" customWidth="1"/>
    <col min="4" max="4" width="8.7109375" style="16" customWidth="1"/>
    <col min="5" max="5" width="8.85546875" style="16" customWidth="1"/>
    <col min="6" max="6" width="9.5703125" style="16" customWidth="1"/>
    <col min="7" max="7" width="8" style="16" customWidth="1"/>
    <col min="8" max="8" width="7.28515625" style="16" customWidth="1"/>
    <col min="9" max="9" width="15.7109375" style="16" customWidth="1"/>
    <col min="10" max="10" width="5.7109375" style="16"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ht="42.6" customHeight="1" x14ac:dyDescent="0.25">
      <c r="A1" s="688" t="s">
        <v>248</v>
      </c>
      <c r="B1" s="688"/>
      <c r="C1" s="688"/>
      <c r="D1" s="688"/>
      <c r="E1" s="688"/>
      <c r="F1" s="688"/>
      <c r="G1" s="688"/>
      <c r="H1" s="688"/>
      <c r="I1" s="688"/>
      <c r="J1" s="688"/>
    </row>
    <row r="2" spans="1:15" x14ac:dyDescent="0.25">
      <c r="H2" s="65"/>
      <c r="I2" s="679">
        <f>'Datos de Investigación'!C5</f>
        <v>0</v>
      </c>
      <c r="J2" s="679"/>
    </row>
    <row r="3" spans="1:15" x14ac:dyDescent="0.25">
      <c r="H3" s="65"/>
      <c r="I3" s="680" t="str">
        <f>""&amp;'Datos de Investigación'!$C$7&amp;""</f>
        <v/>
      </c>
      <c r="J3" s="679"/>
    </row>
    <row r="4" spans="1:15" x14ac:dyDescent="0.25">
      <c r="H4" s="517">
        <f ca="1">'Datos de Investigación'!C6</f>
        <v>45699</v>
      </c>
      <c r="I4" s="517"/>
      <c r="J4" s="517"/>
    </row>
    <row r="5" spans="1:15" ht="15.75" x14ac:dyDescent="0.25">
      <c r="A5" s="674" t="s">
        <v>160</v>
      </c>
      <c r="B5" s="674"/>
      <c r="C5" s="674"/>
      <c r="D5" s="674"/>
      <c r="E5" s="674"/>
      <c r="F5" s="674"/>
      <c r="G5" s="674"/>
      <c r="H5" s="674"/>
      <c r="I5" s="674"/>
      <c r="J5" s="674"/>
      <c r="N5" s="20"/>
      <c r="O5" s="20"/>
    </row>
    <row r="6" spans="1:15" s="20" customFormat="1" x14ac:dyDescent="0.25">
      <c r="A6" s="79"/>
      <c r="B6" s="79"/>
      <c r="C6" s="79"/>
      <c r="D6" s="79"/>
      <c r="E6" s="79"/>
      <c r="F6" s="79"/>
      <c r="G6" s="79"/>
      <c r="H6" s="79"/>
      <c r="I6" s="79"/>
      <c r="J6" s="16"/>
      <c r="N6" s="5"/>
      <c r="O6" s="5"/>
    </row>
    <row r="7" spans="1:15" s="16" customFormat="1" ht="15.6" customHeight="1" x14ac:dyDescent="0.25">
      <c r="A7" s="701" t="s">
        <v>161</v>
      </c>
      <c r="B7" s="702"/>
      <c r="C7" s="702"/>
      <c r="D7" s="702"/>
      <c r="E7" s="702"/>
      <c r="F7" s="702"/>
      <c r="G7" s="702"/>
      <c r="H7" s="702"/>
      <c r="I7" s="702"/>
      <c r="J7" s="702"/>
      <c r="K7" s="20"/>
      <c r="L7" s="20"/>
      <c r="M7" s="20"/>
      <c r="N7" s="5"/>
      <c r="O7" s="5"/>
    </row>
    <row r="8" spans="1:15" s="16" customFormat="1" ht="66" customHeight="1" x14ac:dyDescent="0.25">
      <c r="A8" s="701" t="s">
        <v>162</v>
      </c>
      <c r="B8" s="702"/>
      <c r="C8" s="704"/>
      <c r="D8" s="705" t="str">
        <f>""&amp;'Datos de Investigación'!$C$17&amp;""</f>
        <v/>
      </c>
      <c r="E8" s="705"/>
      <c r="F8" s="705"/>
      <c r="G8" s="705"/>
      <c r="H8" s="705"/>
      <c r="I8" s="705"/>
      <c r="J8" s="705"/>
      <c r="K8" s="20"/>
      <c r="L8" s="20"/>
      <c r="M8" s="20"/>
      <c r="N8" s="5"/>
      <c r="O8" s="5"/>
    </row>
    <row r="9" spans="1:15" s="16" customFormat="1" ht="16.899999999999999" customHeight="1" x14ac:dyDescent="0.25">
      <c r="A9" s="701" t="s">
        <v>163</v>
      </c>
      <c r="B9" s="702"/>
      <c r="C9" s="704"/>
      <c r="D9" s="705" t="str">
        <f>""&amp;'Datos de Investigación'!$C$8&amp;""</f>
        <v/>
      </c>
      <c r="E9" s="705"/>
      <c r="F9" s="705"/>
      <c r="G9" s="705"/>
      <c r="H9" s="705"/>
      <c r="I9" s="705"/>
      <c r="J9" s="705"/>
      <c r="K9" s="20"/>
      <c r="L9" s="20"/>
      <c r="M9" s="20"/>
      <c r="N9" s="5"/>
      <c r="O9" s="5"/>
    </row>
    <row r="10" spans="1:15" s="16" customFormat="1" ht="14.45" customHeight="1" x14ac:dyDescent="0.25">
      <c r="A10" s="701" t="s">
        <v>164</v>
      </c>
      <c r="B10" s="702"/>
      <c r="C10" s="704"/>
      <c r="D10" s="705" t="str">
        <f>""&amp;'Datos de Investigación'!$C$19&amp;""</f>
        <v/>
      </c>
      <c r="E10" s="705"/>
      <c r="F10" s="705"/>
      <c r="G10" s="705"/>
      <c r="H10" s="705"/>
      <c r="I10" s="705"/>
      <c r="J10" s="705"/>
      <c r="K10" s="20"/>
      <c r="L10" s="20"/>
      <c r="M10" s="20"/>
      <c r="N10" s="5"/>
      <c r="O10" s="5"/>
    </row>
    <row r="11" spans="1:15" s="16" customFormat="1" ht="14.45" customHeight="1" x14ac:dyDescent="0.25">
      <c r="A11" s="701" t="s">
        <v>6</v>
      </c>
      <c r="B11" s="702"/>
      <c r="C11" s="704"/>
      <c r="D11" s="705" t="str">
        <f>""&amp;'Datos de Investigación'!$C$13&amp;""</f>
        <v/>
      </c>
      <c r="E11" s="705"/>
      <c r="F11" s="705"/>
      <c r="G11" s="705"/>
      <c r="H11" s="705"/>
      <c r="I11" s="705"/>
      <c r="J11" s="705"/>
      <c r="K11" s="20"/>
      <c r="L11" s="20"/>
      <c r="M11" s="20"/>
      <c r="N11" s="5"/>
      <c r="O11" s="5"/>
    </row>
    <row r="12" spans="1:15" s="16" customFormat="1" x14ac:dyDescent="0.25">
      <c r="A12" s="79"/>
      <c r="B12" s="79"/>
      <c r="C12" s="79"/>
      <c r="D12" s="79"/>
      <c r="E12" s="79"/>
      <c r="F12" s="79"/>
      <c r="G12" s="79"/>
      <c r="H12" s="79"/>
      <c r="I12" s="79"/>
      <c r="K12" s="20"/>
      <c r="L12" s="20"/>
      <c r="M12" s="20"/>
      <c r="N12" s="5"/>
      <c r="O12" s="5"/>
    </row>
    <row r="13" spans="1:15" ht="14.45" customHeight="1" x14ac:dyDescent="0.25">
      <c r="A13" s="701" t="s">
        <v>165</v>
      </c>
      <c r="B13" s="702"/>
      <c r="C13" s="702"/>
      <c r="D13" s="702"/>
      <c r="E13" s="702"/>
      <c r="F13" s="702"/>
      <c r="G13" s="702"/>
      <c r="H13" s="702"/>
      <c r="I13" s="702"/>
      <c r="J13" s="702"/>
    </row>
    <row r="14" spans="1:15" ht="19.149999999999999" customHeight="1" x14ac:dyDescent="0.25">
      <c r="A14" s="698" t="s">
        <v>166</v>
      </c>
      <c r="B14" s="699"/>
      <c r="C14" s="699"/>
      <c r="D14" s="699"/>
      <c r="E14" s="699"/>
      <c r="F14" s="699"/>
      <c r="G14" s="699"/>
      <c r="H14" s="699"/>
      <c r="I14" s="700"/>
      <c r="J14" s="93" t="str">
        <f>IF('Formulario de clasificación'!F35="X","X","N/A")</f>
        <v>N/A</v>
      </c>
    </row>
    <row r="15" spans="1:15" ht="18.600000000000001" customHeight="1" x14ac:dyDescent="0.25">
      <c r="A15" s="698" t="s">
        <v>126</v>
      </c>
      <c r="B15" s="699"/>
      <c r="C15" s="699"/>
      <c r="D15" s="699"/>
      <c r="E15" s="699"/>
      <c r="F15" s="699"/>
      <c r="G15" s="699"/>
      <c r="H15" s="699"/>
      <c r="I15" s="700"/>
      <c r="J15" s="93" t="str">
        <f>IF('Formulario de clasificación'!F36="X","X","N/A")</f>
        <v>N/A</v>
      </c>
    </row>
    <row r="16" spans="1:15" ht="45.6" customHeight="1" x14ac:dyDescent="0.25">
      <c r="A16" s="698" t="s">
        <v>167</v>
      </c>
      <c r="B16" s="699"/>
      <c r="C16" s="699"/>
      <c r="D16" s="699"/>
      <c r="E16" s="699"/>
      <c r="F16" s="699"/>
      <c r="G16" s="699"/>
      <c r="H16" s="699"/>
      <c r="I16" s="700"/>
      <c r="J16" s="93" t="str">
        <f>IF('Formulario de clasificación'!F37="X","X","N/A")</f>
        <v>N/A</v>
      </c>
    </row>
    <row r="17" spans="1:10" ht="16.149999999999999" customHeight="1" x14ac:dyDescent="0.25">
      <c r="A17" s="698" t="s">
        <v>168</v>
      </c>
      <c r="B17" s="699"/>
      <c r="C17" s="699"/>
      <c r="D17" s="699"/>
      <c r="E17" s="699"/>
      <c r="F17" s="699"/>
      <c r="G17" s="699"/>
      <c r="H17" s="699"/>
      <c r="I17" s="700"/>
      <c r="J17" s="93" t="str">
        <f>IF('Formulario de clasificación'!F38="X","X","N/A")</f>
        <v>N/A</v>
      </c>
    </row>
    <row r="18" spans="1:10" ht="14.45" customHeight="1" x14ac:dyDescent="0.25">
      <c r="A18" s="698" t="s">
        <v>129</v>
      </c>
      <c r="B18" s="699"/>
      <c r="C18" s="699"/>
      <c r="D18" s="699"/>
      <c r="E18" s="699"/>
      <c r="F18" s="699"/>
      <c r="G18" s="699"/>
      <c r="H18" s="699"/>
      <c r="I18" s="700"/>
      <c r="J18" s="93" t="str">
        <f>IF('Formulario de clasificación'!F39="X","X","N/A")</f>
        <v>N/A</v>
      </c>
    </row>
    <row r="19" spans="1:10" ht="31.9" customHeight="1" x14ac:dyDescent="0.25">
      <c r="A19" s="698" t="s">
        <v>130</v>
      </c>
      <c r="B19" s="699"/>
      <c r="C19" s="699"/>
      <c r="D19" s="699"/>
      <c r="E19" s="699"/>
      <c r="F19" s="699"/>
      <c r="G19" s="699"/>
      <c r="H19" s="699"/>
      <c r="I19" s="700"/>
      <c r="J19" s="93" t="str">
        <f>IF('Formulario de clasificación'!F40="X","X","N/A")</f>
        <v>N/A</v>
      </c>
    </row>
    <row r="20" spans="1:10" ht="16.899999999999999" customHeight="1" x14ac:dyDescent="0.25">
      <c r="A20" s="698" t="s">
        <v>131</v>
      </c>
      <c r="B20" s="699"/>
      <c r="C20" s="699"/>
      <c r="D20" s="699"/>
      <c r="E20" s="699"/>
      <c r="F20" s="699"/>
      <c r="G20" s="699"/>
      <c r="H20" s="699"/>
      <c r="I20" s="700"/>
      <c r="J20" s="93" t="str">
        <f>IF('Formulario de clasificación'!F41="X","X","N/A")</f>
        <v>N/A</v>
      </c>
    </row>
    <row r="21" spans="1:10" ht="33.6" customHeight="1" x14ac:dyDescent="0.25">
      <c r="A21" s="698" t="s">
        <v>169</v>
      </c>
      <c r="B21" s="699"/>
      <c r="C21" s="699"/>
      <c r="D21" s="699"/>
      <c r="E21" s="699"/>
      <c r="F21" s="699"/>
      <c r="G21" s="699"/>
      <c r="H21" s="699"/>
      <c r="I21" s="700"/>
      <c r="J21" s="93" t="str">
        <f>IF('Formulario de clasificación'!F42="X","X","N/A")</f>
        <v>N/A</v>
      </c>
    </row>
    <row r="23" spans="1:10" ht="14.45" customHeight="1" x14ac:dyDescent="0.25">
      <c r="A23" s="701" t="s">
        <v>170</v>
      </c>
      <c r="B23" s="702"/>
      <c r="C23" s="702"/>
      <c r="D23" s="702"/>
      <c r="E23" s="702"/>
      <c r="F23" s="702"/>
      <c r="G23" s="702"/>
      <c r="H23" s="702"/>
      <c r="I23" s="702"/>
      <c r="J23" s="702"/>
    </row>
    <row r="24" spans="1:10" ht="149.44999999999999" customHeight="1" x14ac:dyDescent="0.25">
      <c r="A24" s="703"/>
      <c r="B24" s="703"/>
      <c r="C24" s="703"/>
      <c r="D24" s="703"/>
      <c r="E24" s="703"/>
      <c r="F24" s="703"/>
      <c r="G24" s="703"/>
      <c r="H24" s="703"/>
      <c r="I24" s="703"/>
      <c r="J24" s="703"/>
    </row>
    <row r="25" spans="1:10" ht="149.44999999999999" customHeight="1" x14ac:dyDescent="0.25">
      <c r="A25" s="703"/>
      <c r="B25" s="703"/>
      <c r="C25" s="703"/>
      <c r="D25" s="703"/>
      <c r="E25" s="703"/>
      <c r="F25" s="703"/>
      <c r="G25" s="703"/>
      <c r="H25" s="703"/>
      <c r="I25" s="703"/>
      <c r="J25" s="703"/>
    </row>
    <row r="26" spans="1:10" x14ac:dyDescent="0.25">
      <c r="A26" s="94"/>
      <c r="B26" s="94"/>
      <c r="C26" s="94"/>
      <c r="D26" s="94"/>
      <c r="E26" s="94"/>
      <c r="F26" s="94"/>
      <c r="G26" s="94"/>
      <c r="H26" s="94"/>
      <c r="I26" s="94"/>
      <c r="J26" s="94"/>
    </row>
    <row r="27" spans="1:10" x14ac:dyDescent="0.25">
      <c r="A27" s="94"/>
      <c r="B27" s="94"/>
      <c r="C27" s="94"/>
      <c r="D27" s="94"/>
      <c r="E27" s="94"/>
      <c r="F27" s="94"/>
      <c r="G27" s="94"/>
      <c r="H27" s="94"/>
      <c r="I27" s="94"/>
      <c r="J27" s="94"/>
    </row>
    <row r="31" spans="1:10" x14ac:dyDescent="0.25">
      <c r="A31" s="697" t="s">
        <v>156</v>
      </c>
      <c r="B31" s="697"/>
      <c r="C31" s="697"/>
    </row>
    <row r="32" spans="1:10" x14ac:dyDescent="0.25">
      <c r="A32" s="65"/>
      <c r="B32" s="65"/>
      <c r="C32" s="65"/>
    </row>
    <row r="33" spans="1:10" x14ac:dyDescent="0.25">
      <c r="A33" s="681" t="str">
        <f>""&amp;'Datos de Investigación'!C8&amp;""</f>
        <v/>
      </c>
      <c r="B33" s="681"/>
      <c r="C33" s="681"/>
      <c r="D33" s="681"/>
      <c r="E33" s="681"/>
      <c r="F33" s="681"/>
      <c r="G33" s="681"/>
      <c r="H33" s="681"/>
      <c r="I33" s="681"/>
    </row>
    <row r="34" spans="1:10" x14ac:dyDescent="0.25">
      <c r="A34" s="72" t="str">
        <f>""&amp;'Datos de Investigación'!$C$14&amp;""</f>
        <v/>
      </c>
      <c r="B34" s="72"/>
      <c r="C34" s="72"/>
    </row>
    <row r="35" spans="1:10" x14ac:dyDescent="0.25">
      <c r="A35" s="695" t="s">
        <v>6</v>
      </c>
      <c r="B35" s="695"/>
      <c r="C35" s="72" t="str">
        <f>""&amp;'Datos de Investigación'!$C$13&amp;""</f>
        <v/>
      </c>
    </row>
    <row r="36" spans="1:10" x14ac:dyDescent="0.25">
      <c r="A36" s="72" t="s">
        <v>157</v>
      </c>
      <c r="B36" s="696">
        <f>'Datos de Investigación'!$C$11</f>
        <v>0</v>
      </c>
      <c r="C36" s="696"/>
    </row>
    <row r="38" spans="1:10" ht="15.75" x14ac:dyDescent="0.25">
      <c r="A38" s="478" t="s">
        <v>481</v>
      </c>
      <c r="B38" s="478"/>
      <c r="C38" s="478"/>
      <c r="D38" s="478"/>
      <c r="E38" s="478"/>
      <c r="F38" s="478"/>
      <c r="G38" s="478"/>
      <c r="H38" s="478"/>
      <c r="I38" s="478"/>
      <c r="J38" s="478"/>
    </row>
    <row r="39" spans="1:10" ht="15.75" thickBot="1" x14ac:dyDescent="0.3"/>
    <row r="40" spans="1:10" ht="9" customHeight="1" x14ac:dyDescent="0.25">
      <c r="B40" s="689" t="s">
        <v>249</v>
      </c>
      <c r="C40" s="690"/>
      <c r="D40" s="691"/>
      <c r="G40" s="682" t="str">
        <f>IF(A36="Telf.:",HYPERLINK("#"&amp;"'Declaración de Interés Inst SR'!A1","Pasar al siguiente documento"),"Documentos Investigaciones Sin Riesgo")</f>
        <v>Pasar al siguiente documento</v>
      </c>
      <c r="H40" s="683"/>
      <c r="I40" s="683"/>
      <c r="J40" s="684"/>
    </row>
    <row r="41" spans="1:10" ht="11.45" customHeight="1" thickBot="1" x14ac:dyDescent="0.3">
      <c r="B41" s="692"/>
      <c r="C41" s="693"/>
      <c r="D41" s="694"/>
      <c r="F41" s="8"/>
      <c r="G41" s="685"/>
      <c r="H41" s="686"/>
      <c r="I41" s="686"/>
      <c r="J41" s="687"/>
    </row>
  </sheetData>
  <sheetProtection password="F865" sheet="1"/>
  <dataConsolidate function="varp">
    <dataRefs count="1">
      <dataRef ref="A1:H5" sheet="B. DETALLE DE LA INVESTIGACIÓN" r:id="rId1"/>
    </dataRefs>
  </dataConsolidate>
  <customSheetViews>
    <customSheetView guid="{F18DF457-81A8-4440-941F-29A6E090E356}" showGridLines="0">
      <selection activeCell="A24" sqref="A24:J25"/>
      <pageMargins left="0.54166666666666663" right="0.26666666666666666" top="1.3" bottom="0.74803149606299213" header="0.31496062992125984" footer="0.31496062992125984"/>
      <pageSetup paperSize="9" orientation="portrait" r:id="rId2"/>
      <headerFooter>
        <oddHeader>&amp;R
&amp;G</oddHeader>
        <oddFooter>&amp;LPágina &amp;P</oddFooter>
      </headerFooter>
    </customSheetView>
  </customSheetViews>
  <mergeCells count="32">
    <mergeCell ref="I2:J2"/>
    <mergeCell ref="I3:J3"/>
    <mergeCell ref="A5:J5"/>
    <mergeCell ref="A18:I18"/>
    <mergeCell ref="A9:C9"/>
    <mergeCell ref="H4:J4"/>
    <mergeCell ref="A17:I17"/>
    <mergeCell ref="A10:C10"/>
    <mergeCell ref="A11:C11"/>
    <mergeCell ref="D8:J8"/>
    <mergeCell ref="D9:J9"/>
    <mergeCell ref="D10:J10"/>
    <mergeCell ref="D11:J11"/>
    <mergeCell ref="A8:C8"/>
    <mergeCell ref="A7:J7"/>
    <mergeCell ref="A13:J13"/>
    <mergeCell ref="A33:I33"/>
    <mergeCell ref="G40:J41"/>
    <mergeCell ref="A1:J1"/>
    <mergeCell ref="B40:D41"/>
    <mergeCell ref="A38:J38"/>
    <mergeCell ref="A35:B35"/>
    <mergeCell ref="B36:C36"/>
    <mergeCell ref="A31:C31"/>
    <mergeCell ref="A14:I14"/>
    <mergeCell ref="A15:I15"/>
    <mergeCell ref="A16:I16"/>
    <mergeCell ref="A23:J23"/>
    <mergeCell ref="A24:J25"/>
    <mergeCell ref="A19:I19"/>
    <mergeCell ref="A20:I20"/>
    <mergeCell ref="A21:I21"/>
  </mergeCells>
  <conditionalFormatting sqref="A24:J25">
    <cfRule type="cellIs" dxfId="48" priority="3" operator="equal">
      <formula>""</formula>
    </cfRule>
  </conditionalFormatting>
  <conditionalFormatting sqref="G40">
    <cfRule type="cellIs" dxfId="47" priority="2" operator="equal">
      <formula>"Llenar campos en gris"</formula>
    </cfRule>
  </conditionalFormatting>
  <conditionalFormatting sqref="G40">
    <cfRule type="cellIs" dxfId="46" priority="1" operator="equal">
      <formula>"Pasar al siguiente documento"</formula>
    </cfRule>
  </conditionalFormatting>
  <hyperlinks>
    <hyperlink ref="B40:D41" location="'Declaración de Responsabilidad'!A1" display="REGRESAR" xr:uid="{F567F4E8-D86B-4AF7-8C70-49931503A65E}"/>
  </hyperlinks>
  <pageMargins left="0.54166666666666663" right="0.26666666666666666" top="1.3" bottom="0.74803149606299213" header="0.31496062992125984" footer="0.31496062992125984"/>
  <pageSetup paperSize="9" orientation="portrait" r:id="rId3"/>
  <headerFooter>
    <oddHeader>&amp;R
&amp;G</oddHeader>
    <oddFooter>&amp;LPágina &amp;P</oddFooter>
  </headerFooter>
  <legacyDrawing r:id="rId4"/>
  <legacyDrawingHF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B05F6-7303-42A7-8429-662BA10AF0E5}">
  <sheetPr codeName="Hoja10">
    <tabColor theme="9" tint="-0.249977111117893"/>
  </sheetPr>
  <dimension ref="A1:O39"/>
  <sheetViews>
    <sheetView showGridLines="0" zoomScaleNormal="100" workbookViewId="0">
      <selection activeCell="G37" sqref="G37:J38"/>
    </sheetView>
  </sheetViews>
  <sheetFormatPr baseColWidth="10" defaultColWidth="11.5703125" defaultRowHeight="15" x14ac:dyDescent="0.25"/>
  <cols>
    <col min="1" max="1" width="6.5703125" style="8" customWidth="1"/>
    <col min="2" max="2" width="9.7109375" style="8" customWidth="1"/>
    <col min="3" max="3" width="10.85546875" style="8" customWidth="1"/>
    <col min="4" max="4" width="8.7109375" style="8" customWidth="1"/>
    <col min="5" max="5" width="8.85546875" style="8" customWidth="1"/>
    <col min="6" max="6" width="9.5703125" style="8" customWidth="1"/>
    <col min="7" max="7" width="8" style="8" customWidth="1"/>
    <col min="8" max="8" width="7.28515625" style="8" customWidth="1"/>
    <col min="9" max="9" width="16.85546875" style="8" customWidth="1"/>
    <col min="10" max="10" width="5.7109375" style="8"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ht="55.9" customHeight="1" x14ac:dyDescent="0.25">
      <c r="A1" s="715" t="s">
        <v>643</v>
      </c>
      <c r="B1" s="715"/>
      <c r="C1" s="715"/>
      <c r="D1" s="715"/>
      <c r="E1" s="715"/>
      <c r="F1" s="715"/>
      <c r="G1" s="715"/>
      <c r="H1" s="715"/>
      <c r="I1" s="715"/>
      <c r="J1" s="715"/>
    </row>
    <row r="2" spans="1:15" x14ac:dyDescent="0.25">
      <c r="B2" s="16"/>
      <c r="C2" s="16"/>
      <c r="D2" s="16"/>
      <c r="E2" s="16"/>
      <c r="F2" s="16"/>
      <c r="G2" s="16"/>
      <c r="H2" s="65"/>
      <c r="I2" s="679">
        <f>'Datos de Investigación'!C5</f>
        <v>0</v>
      </c>
      <c r="J2" s="679"/>
    </row>
    <row r="3" spans="1:15" x14ac:dyDescent="0.25">
      <c r="A3" s="16"/>
      <c r="B3" s="16"/>
      <c r="C3" s="16"/>
      <c r="D3" s="16"/>
      <c r="E3" s="16"/>
      <c r="F3" s="16"/>
      <c r="G3" s="16"/>
      <c r="H3" s="65"/>
      <c r="I3" s="680" t="str">
        <f>""&amp;'Datos de Investigación'!$C$7&amp;""</f>
        <v/>
      </c>
      <c r="J3" s="679"/>
    </row>
    <row r="4" spans="1:15" x14ac:dyDescent="0.25">
      <c r="A4" s="16"/>
      <c r="B4" s="16"/>
      <c r="C4" s="16"/>
      <c r="D4" s="16"/>
      <c r="E4" s="16"/>
      <c r="F4" s="16"/>
      <c r="G4" s="16"/>
      <c r="H4" s="716">
        <f ca="1">'Datos de Investigación'!C6</f>
        <v>45699</v>
      </c>
      <c r="I4" s="716"/>
      <c r="J4" s="716"/>
    </row>
    <row r="5" spans="1:15" x14ac:dyDescent="0.25">
      <c r="A5" s="16"/>
      <c r="B5" s="16"/>
      <c r="C5" s="16"/>
      <c r="D5" s="16"/>
      <c r="E5" s="16"/>
      <c r="F5" s="16"/>
      <c r="G5" s="16"/>
      <c r="H5" s="16"/>
      <c r="I5" s="16"/>
      <c r="J5" s="16"/>
    </row>
    <row r="6" spans="1:15" ht="15.75" x14ac:dyDescent="0.25">
      <c r="A6" s="674" t="s">
        <v>748</v>
      </c>
      <c r="B6" s="674"/>
      <c r="C6" s="674"/>
      <c r="D6" s="674"/>
      <c r="E6" s="674"/>
      <c r="F6" s="674"/>
      <c r="G6" s="674"/>
      <c r="H6" s="674"/>
      <c r="I6" s="674"/>
      <c r="J6" s="674"/>
      <c r="N6" s="20"/>
      <c r="O6" s="20"/>
    </row>
    <row r="7" spans="1:15" x14ac:dyDescent="0.25">
      <c r="A7" s="77" t="s">
        <v>158</v>
      </c>
      <c r="B7" s="16"/>
      <c r="C7" s="16"/>
      <c r="D7" s="16"/>
      <c r="E7" s="16"/>
      <c r="F7" s="16"/>
      <c r="G7" s="16"/>
      <c r="H7" s="16"/>
      <c r="I7" s="16"/>
      <c r="J7" s="16"/>
    </row>
    <row r="8" spans="1:15" x14ac:dyDescent="0.25">
      <c r="A8" s="78"/>
      <c r="B8" s="78"/>
      <c r="C8" s="78"/>
      <c r="D8" s="78"/>
      <c r="E8" s="78"/>
      <c r="F8" s="78"/>
      <c r="G8" s="78"/>
      <c r="H8" s="78"/>
      <c r="I8" s="78"/>
      <c r="J8" s="78"/>
    </row>
    <row r="9" spans="1:15" ht="14.45" customHeight="1" x14ac:dyDescent="0.25">
      <c r="A9" s="675" t="str">
        <f>"Por medio de la presente manifiesto que el proyecto titulado: "&amp;'Datos de Investigación'!$C$17&amp;", es de interés institucional por los resultados que se pueden generar para el "&amp;'Datos de Investigación'!$C$20&amp;", tomando en cuenta que: "&amp;'Datos de Investigación'!$C$18&amp;"
Informo también que la participación del "&amp;'Datos de Investigación'!C20&amp;", es libre y voluntaria; y, que en caso de solicitar datos anonimizados o seudonimizados el "&amp;'Datos de Investigación'!C20&amp;" cuenta con la capacidad de entregar los datos de manera anonimizada o seudonimizada según lo establecido en la Ley Orgánica de Protección de datos Personales entendiéndose"&amp;" por datos personales: nombres, cédula de identidad y correo electrónico, etc; de contener alguna de esta información, no podrá categorizarse como investigaciones Sin Riesgo."</f>
        <v>Por medio de la presente manifiesto que el proyecto titulado: , es de interés institucional por los resultados que se pueden generar para el , tomando en cuenta que: 
Informo también que la participación del , es libre y voluntaria; y, que en caso de solicitar datos anonimizados o seudonimizados el  cuenta con la capacidad de entregar los datos de manera anonimizada o seudonimizada según lo establecido en la Ley Orgánica de Protección de datos Personales entendiéndose por datos personales: nombres, cédula de identidad y correo electrónico, etc; de contener alguna de esta información, no podrá categorizarse como investigaciones Sin Riesgo.</v>
      </c>
      <c r="B9" s="675"/>
      <c r="C9" s="675"/>
      <c r="D9" s="675"/>
      <c r="E9" s="675"/>
      <c r="F9" s="675"/>
      <c r="G9" s="675"/>
      <c r="H9" s="675"/>
      <c r="I9" s="675"/>
      <c r="J9" s="675"/>
    </row>
    <row r="10" spans="1:15" x14ac:dyDescent="0.25">
      <c r="A10" s="675"/>
      <c r="B10" s="675"/>
      <c r="C10" s="675"/>
      <c r="D10" s="675"/>
      <c r="E10" s="675"/>
      <c r="F10" s="675"/>
      <c r="G10" s="675"/>
      <c r="H10" s="675"/>
      <c r="I10" s="675"/>
      <c r="J10" s="675"/>
    </row>
    <row r="11" spans="1:15" x14ac:dyDescent="0.25">
      <c r="A11" s="675"/>
      <c r="B11" s="675"/>
      <c r="C11" s="675"/>
      <c r="D11" s="675"/>
      <c r="E11" s="675"/>
      <c r="F11" s="675"/>
      <c r="G11" s="675"/>
      <c r="H11" s="675"/>
      <c r="I11" s="675"/>
      <c r="J11" s="675"/>
    </row>
    <row r="12" spans="1:15" x14ac:dyDescent="0.25">
      <c r="A12" s="675"/>
      <c r="B12" s="675"/>
      <c r="C12" s="675"/>
      <c r="D12" s="675"/>
      <c r="E12" s="675"/>
      <c r="F12" s="675"/>
      <c r="G12" s="675"/>
      <c r="H12" s="675"/>
      <c r="I12" s="675"/>
      <c r="J12" s="675"/>
    </row>
    <row r="13" spans="1:15" x14ac:dyDescent="0.25">
      <c r="A13" s="675"/>
      <c r="B13" s="675"/>
      <c r="C13" s="675"/>
      <c r="D13" s="675"/>
      <c r="E13" s="675"/>
      <c r="F13" s="675"/>
      <c r="G13" s="675"/>
      <c r="H13" s="675"/>
      <c r="I13" s="675"/>
      <c r="J13" s="675"/>
    </row>
    <row r="14" spans="1:15" ht="163.9" customHeight="1" x14ac:dyDescent="0.25">
      <c r="A14" s="675"/>
      <c r="B14" s="675"/>
      <c r="C14" s="675"/>
      <c r="D14" s="675"/>
      <c r="E14" s="675"/>
      <c r="F14" s="675"/>
      <c r="G14" s="675"/>
      <c r="H14" s="675"/>
      <c r="I14" s="675"/>
      <c r="J14" s="675"/>
    </row>
    <row r="15" spans="1:15" ht="14.45" customHeight="1" x14ac:dyDescent="0.25">
      <c r="A15" s="675" t="str">
        <f>"Además, los investigadores han manifestado que cuentan con los insumos necesarios para la ejecución del proyecto de Investigación. Por tanto, el "&amp;'Datos de Investigación'!$C$20&amp;" no contempla algún tipo de financiamiento para el desarrollo de este estudio. "</f>
        <v xml:space="preserve">Además, los investigadores han manifestado que cuentan con los insumos necesarios para la ejecución del proyecto de Investigación. Por tanto, el  no contempla algún tipo de financiamiento para el desarrollo de este estudio. </v>
      </c>
      <c r="B15" s="675"/>
      <c r="C15" s="675"/>
      <c r="D15" s="675"/>
      <c r="E15" s="675"/>
      <c r="F15" s="675"/>
      <c r="G15" s="675"/>
      <c r="H15" s="675"/>
      <c r="I15" s="675"/>
      <c r="J15" s="675"/>
    </row>
    <row r="16" spans="1:15" x14ac:dyDescent="0.25">
      <c r="A16" s="675"/>
      <c r="B16" s="675"/>
      <c r="C16" s="675"/>
      <c r="D16" s="675"/>
      <c r="E16" s="675"/>
      <c r="F16" s="675"/>
      <c r="G16" s="675"/>
      <c r="H16" s="675"/>
      <c r="I16" s="675"/>
      <c r="J16" s="675"/>
    </row>
    <row r="17" spans="1:10" ht="27" customHeight="1" x14ac:dyDescent="0.25">
      <c r="A17" s="675"/>
      <c r="B17" s="675"/>
      <c r="C17" s="675"/>
      <c r="D17" s="675"/>
      <c r="E17" s="675"/>
      <c r="F17" s="675"/>
      <c r="G17" s="675"/>
      <c r="H17" s="675"/>
      <c r="I17" s="675"/>
      <c r="J17" s="675"/>
    </row>
    <row r="18" spans="1:10" ht="14.45" customHeight="1" x14ac:dyDescent="0.25">
      <c r="A18" s="675" t="s">
        <v>549</v>
      </c>
      <c r="B18" s="675"/>
      <c r="C18" s="675"/>
      <c r="D18" s="675"/>
      <c r="E18" s="675"/>
      <c r="F18" s="675"/>
      <c r="G18" s="675"/>
      <c r="H18" s="675"/>
      <c r="I18" s="675"/>
      <c r="J18" s="675"/>
    </row>
    <row r="19" spans="1:10" x14ac:dyDescent="0.25">
      <c r="A19" s="675"/>
      <c r="B19" s="675"/>
      <c r="C19" s="675"/>
      <c r="D19" s="675"/>
      <c r="E19" s="675"/>
      <c r="F19" s="675"/>
      <c r="G19" s="675"/>
      <c r="H19" s="675"/>
      <c r="I19" s="675"/>
      <c r="J19" s="675"/>
    </row>
    <row r="20" spans="1:10" x14ac:dyDescent="0.25">
      <c r="A20" s="675"/>
      <c r="B20" s="675"/>
      <c r="C20" s="675"/>
      <c r="D20" s="675"/>
      <c r="E20" s="675"/>
      <c r="F20" s="675"/>
      <c r="G20" s="675"/>
      <c r="H20" s="675"/>
      <c r="I20" s="675"/>
      <c r="J20" s="675"/>
    </row>
    <row r="21" spans="1:10" x14ac:dyDescent="0.25">
      <c r="A21" s="675"/>
      <c r="B21" s="675"/>
      <c r="C21" s="675"/>
      <c r="D21" s="675"/>
      <c r="E21" s="675"/>
      <c r="F21" s="675"/>
      <c r="G21" s="675"/>
      <c r="H21" s="675"/>
      <c r="I21" s="675"/>
      <c r="J21" s="675"/>
    </row>
    <row r="22" spans="1:10" x14ac:dyDescent="0.25">
      <c r="A22" s="675"/>
      <c r="B22" s="675"/>
      <c r="C22" s="675"/>
      <c r="D22" s="675"/>
      <c r="E22" s="675"/>
      <c r="F22" s="675"/>
      <c r="G22" s="675"/>
      <c r="H22" s="675"/>
      <c r="I22" s="675"/>
      <c r="J22" s="675"/>
    </row>
    <row r="23" spans="1:10" x14ac:dyDescent="0.25">
      <c r="A23" s="675"/>
      <c r="B23" s="675"/>
      <c r="C23" s="675"/>
      <c r="D23" s="675"/>
      <c r="E23" s="675"/>
      <c r="F23" s="675"/>
      <c r="G23" s="675"/>
      <c r="H23" s="675"/>
      <c r="I23" s="675"/>
      <c r="J23" s="675"/>
    </row>
    <row r="24" spans="1:10" x14ac:dyDescent="0.25">
      <c r="A24" s="675"/>
      <c r="B24" s="675"/>
      <c r="C24" s="675"/>
      <c r="D24" s="675"/>
      <c r="E24" s="675"/>
      <c r="F24" s="675"/>
      <c r="G24" s="675"/>
      <c r="H24" s="675"/>
      <c r="I24" s="675"/>
      <c r="J24" s="675"/>
    </row>
    <row r="25" spans="1:10" x14ac:dyDescent="0.25">
      <c r="A25" s="79"/>
      <c r="B25" s="79"/>
      <c r="C25" s="79"/>
      <c r="D25" s="79"/>
      <c r="E25" s="79"/>
      <c r="F25" s="79"/>
      <c r="G25" s="79"/>
      <c r="H25" s="79"/>
      <c r="I25" s="79"/>
      <c r="J25" s="79"/>
    </row>
    <row r="26" spans="1:10" ht="14.45" customHeight="1" x14ac:dyDescent="0.25">
      <c r="A26" s="80" t="s">
        <v>159</v>
      </c>
      <c r="B26" s="712">
        <f ca="1">H4</f>
        <v>45699</v>
      </c>
      <c r="C26" s="712"/>
      <c r="D26" s="712"/>
      <c r="E26" s="31"/>
      <c r="F26" s="31"/>
      <c r="G26" s="79"/>
      <c r="H26" s="79"/>
      <c r="I26" s="31"/>
      <c r="J26" s="79"/>
    </row>
    <row r="27" spans="1:10" x14ac:dyDescent="0.25">
      <c r="A27" s="31"/>
      <c r="B27" s="31"/>
      <c r="C27" s="31"/>
      <c r="D27" s="31"/>
      <c r="E27" s="31"/>
      <c r="F27" s="31"/>
      <c r="G27" s="79"/>
      <c r="H27" s="79"/>
      <c r="I27" s="79"/>
      <c r="J27" s="79"/>
    </row>
    <row r="28" spans="1:10" x14ac:dyDescent="0.25">
      <c r="A28" s="31"/>
      <c r="B28" s="31"/>
      <c r="C28" s="31"/>
      <c r="D28" s="31"/>
      <c r="E28" s="31"/>
      <c r="F28" s="31"/>
      <c r="G28" s="79"/>
      <c r="H28" s="79"/>
      <c r="I28" s="79"/>
      <c r="J28" s="79"/>
    </row>
    <row r="29" spans="1:10" x14ac:dyDescent="0.25">
      <c r="A29" s="31"/>
      <c r="B29" s="31"/>
      <c r="C29" s="31"/>
      <c r="D29" s="31"/>
      <c r="E29" s="31"/>
      <c r="F29" s="31"/>
      <c r="G29" s="79"/>
      <c r="H29" s="79"/>
      <c r="I29" s="79"/>
      <c r="J29" s="79"/>
    </row>
    <row r="30" spans="1:10" x14ac:dyDescent="0.25">
      <c r="A30" s="31"/>
      <c r="B30" s="31"/>
      <c r="C30" s="31"/>
      <c r="D30" s="31"/>
      <c r="E30" s="31"/>
      <c r="F30" s="31"/>
      <c r="G30" s="79"/>
      <c r="H30" s="79"/>
      <c r="I30" s="79"/>
      <c r="J30" s="79"/>
    </row>
    <row r="31" spans="1:10" x14ac:dyDescent="0.25">
      <c r="A31" s="31"/>
      <c r="B31" s="31"/>
      <c r="C31" s="31"/>
      <c r="D31" s="31"/>
      <c r="E31" s="31"/>
      <c r="F31" s="31"/>
      <c r="G31" s="79"/>
      <c r="H31" s="79"/>
      <c r="I31" s="79"/>
      <c r="J31" s="79"/>
    </row>
    <row r="32" spans="1:10" x14ac:dyDescent="0.25">
      <c r="A32" s="713" t="str">
        <f>""&amp;'Datos de Investigación'!$C$21&amp;""</f>
        <v/>
      </c>
      <c r="B32" s="713"/>
      <c r="C32" s="713"/>
      <c r="D32" s="713"/>
      <c r="E32" s="713"/>
      <c r="F32" s="713"/>
      <c r="G32" s="79"/>
      <c r="H32" s="79"/>
      <c r="I32" s="79"/>
      <c r="J32" s="79"/>
    </row>
    <row r="33" spans="1:10" x14ac:dyDescent="0.25">
      <c r="A33" s="714" t="str">
        <f>""&amp;'Datos de Investigación'!$C$22&amp;""</f>
        <v/>
      </c>
      <c r="B33" s="714"/>
      <c r="C33" s="714"/>
      <c r="D33" s="714"/>
      <c r="E33" s="81"/>
      <c r="F33" s="82"/>
      <c r="G33" s="79"/>
      <c r="H33" s="79"/>
      <c r="I33" s="79"/>
      <c r="J33" s="16"/>
    </row>
    <row r="34" spans="1:10" x14ac:dyDescent="0.25">
      <c r="A34" s="79"/>
      <c r="B34" s="79"/>
      <c r="C34" s="79"/>
      <c r="D34" s="79"/>
      <c r="E34" s="79"/>
      <c r="F34" s="79"/>
      <c r="G34" s="79"/>
      <c r="H34" s="79"/>
      <c r="I34" s="79"/>
      <c r="J34" s="16"/>
    </row>
    <row r="35" spans="1:10" ht="15.75" x14ac:dyDescent="0.25">
      <c r="A35" s="478" t="s">
        <v>481</v>
      </c>
      <c r="B35" s="478"/>
      <c r="C35" s="478"/>
      <c r="D35" s="478"/>
      <c r="E35" s="478"/>
      <c r="F35" s="478"/>
      <c r="G35" s="478"/>
      <c r="H35" s="478"/>
      <c r="I35" s="478"/>
      <c r="J35" s="478"/>
    </row>
    <row r="36" spans="1:10" ht="16.5" thickBot="1" x14ac:dyDescent="0.3">
      <c r="A36" s="336"/>
      <c r="B36" s="336"/>
      <c r="C36" s="336"/>
      <c r="D36" s="336"/>
      <c r="E36" s="336"/>
      <c r="F36" s="336"/>
      <c r="G36" s="336"/>
      <c r="H36" s="336"/>
      <c r="I36" s="336"/>
      <c r="J36" s="336"/>
    </row>
    <row r="37" spans="1:10" ht="14.45" customHeight="1" x14ac:dyDescent="0.25">
      <c r="B37" s="706" t="s">
        <v>249</v>
      </c>
      <c r="C37" s="707"/>
      <c r="D37" s="708"/>
      <c r="E37" s="16"/>
      <c r="F37" s="16"/>
      <c r="G37" s="682" t="str">
        <f>IF(A35="Nota: Revisar que el documento esté completo adecuadamente para guardar en PDF.",HYPERLINK("#"&amp;"'Instrumentos de la invest. SR'!A1","Pasar al siguiente documento"),"Documentos Investigaciones Sin Riesgo")</f>
        <v>Pasar al siguiente documento</v>
      </c>
      <c r="H37" s="683"/>
      <c r="I37" s="683"/>
      <c r="J37" s="684"/>
    </row>
    <row r="38" spans="1:10" ht="14.45" customHeight="1" thickBot="1" x14ac:dyDescent="0.3">
      <c r="B38" s="709"/>
      <c r="C38" s="710"/>
      <c r="D38" s="711"/>
      <c r="E38" s="16"/>
      <c r="G38" s="685"/>
      <c r="H38" s="686"/>
      <c r="I38" s="686"/>
      <c r="J38" s="687"/>
    </row>
    <row r="39" spans="1:10" x14ac:dyDescent="0.25">
      <c r="A39" s="25"/>
      <c r="B39" s="25"/>
      <c r="C39" s="25"/>
      <c r="D39" s="25"/>
      <c r="E39" s="25"/>
      <c r="F39" s="25"/>
      <c r="G39" s="25"/>
      <c r="H39" s="25"/>
      <c r="I39" s="25"/>
    </row>
  </sheetData>
  <sheetProtection password="F865" sheet="1"/>
  <dataConsolidate function="varp">
    <dataRefs count="1">
      <dataRef ref="A1:H5" sheet="B. DETALLE DE LA INVESTIGACIÓN" r:id="rId1"/>
    </dataRefs>
  </dataConsolidate>
  <customSheetViews>
    <customSheetView guid="{F18DF457-81A8-4440-941F-29A6E090E356}" showGridLines="0">
      <selection activeCell="A37" sqref="A37"/>
      <pageMargins left="0.54166666666666663" right="0.26666666666666666" top="1.3137254901960784" bottom="0.74803149606299213" header="0.31496062992125984" footer="0.31496062992125984"/>
      <pageSetup paperSize="9" orientation="portrait" r:id="rId2"/>
      <headerFooter>
        <oddHeader>&amp;R
&amp;G</oddHeader>
        <oddFooter>&amp;LPágina &amp;P</oddFooter>
      </headerFooter>
    </customSheetView>
  </customSheetViews>
  <mergeCells count="14">
    <mergeCell ref="A9:J14"/>
    <mergeCell ref="A1:J1"/>
    <mergeCell ref="I2:J2"/>
    <mergeCell ref="I3:J3"/>
    <mergeCell ref="H4:J4"/>
    <mergeCell ref="A6:J6"/>
    <mergeCell ref="B37:D38"/>
    <mergeCell ref="G37:J38"/>
    <mergeCell ref="A15:J17"/>
    <mergeCell ref="A18:J24"/>
    <mergeCell ref="B26:D26"/>
    <mergeCell ref="A32:F32"/>
    <mergeCell ref="A33:D33"/>
    <mergeCell ref="A35:J35"/>
  </mergeCells>
  <conditionalFormatting sqref="G37">
    <cfRule type="cellIs" dxfId="45" priority="2" operator="equal">
      <formula>"Llenar campos en gris"</formula>
    </cfRule>
  </conditionalFormatting>
  <conditionalFormatting sqref="G37">
    <cfRule type="cellIs" dxfId="44" priority="1" operator="equal">
      <formula>"Pasar al siguiente documento"</formula>
    </cfRule>
  </conditionalFormatting>
  <hyperlinks>
    <hyperlink ref="B37:D38" location="'No aplicación Consent.Informado'!A1" display="REGRESAR" xr:uid="{295CB93F-0799-492F-8AC8-C96E212CD4F9}"/>
  </hyperlinks>
  <pageMargins left="0.54166666666666663" right="0.26666666666666666" top="1.3137254901960784" bottom="0.74803149606299213" header="0.31496062992125984" footer="0.31496062992125984"/>
  <pageSetup paperSize="9" orientation="portrait" r:id="rId3"/>
  <headerFooter>
    <oddHeader>&amp;R
&amp;G</oddHeader>
    <oddFooter>&amp;LPágina &amp;P</oddFooter>
  </headerFooter>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5C71-01B6-4356-B24B-8457D937F0FA}">
  <sheetPr codeName="Hoja12">
    <tabColor theme="9" tint="-0.249977111117893"/>
  </sheetPr>
  <dimension ref="A1:O39"/>
  <sheetViews>
    <sheetView showGridLines="0" zoomScaleNormal="100" workbookViewId="0">
      <selection activeCell="G30" sqref="G30:J31"/>
    </sheetView>
  </sheetViews>
  <sheetFormatPr baseColWidth="10" defaultColWidth="11.5703125" defaultRowHeight="15" x14ac:dyDescent="0.25"/>
  <cols>
    <col min="1" max="1" width="6.5703125" style="8" customWidth="1"/>
    <col min="2" max="2" width="9.7109375" style="8" customWidth="1"/>
    <col min="3" max="3" width="10.85546875" style="8" customWidth="1"/>
    <col min="4" max="4" width="8.7109375" style="8" customWidth="1"/>
    <col min="5" max="5" width="8.85546875" style="8" customWidth="1"/>
    <col min="6" max="6" width="9.5703125" style="8" customWidth="1"/>
    <col min="7" max="7" width="8" style="8" customWidth="1"/>
    <col min="8" max="8" width="5.140625" style="8" customWidth="1"/>
    <col min="9" max="9" width="19.28515625" style="8" customWidth="1"/>
    <col min="10" max="10" width="5.7109375" style="8"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ht="44.45" customHeight="1" x14ac:dyDescent="0.25">
      <c r="A1" s="675" t="s">
        <v>548</v>
      </c>
      <c r="B1" s="675"/>
      <c r="C1" s="675"/>
      <c r="D1" s="675"/>
      <c r="E1" s="675"/>
      <c r="F1" s="675"/>
      <c r="G1" s="675"/>
      <c r="H1" s="675"/>
      <c r="I1" s="675"/>
      <c r="J1" s="675"/>
    </row>
    <row r="2" spans="1:15" x14ac:dyDescent="0.25">
      <c r="A2" s="16"/>
      <c r="B2" s="16"/>
      <c r="C2" s="16"/>
      <c r="D2" s="16"/>
      <c r="E2" s="16"/>
      <c r="F2" s="16"/>
      <c r="G2" s="16"/>
      <c r="H2" s="65"/>
      <c r="I2" s="717">
        <f>'Datos de Investigación'!C5</f>
        <v>0</v>
      </c>
      <c r="J2" s="717"/>
    </row>
    <row r="3" spans="1:15" x14ac:dyDescent="0.25">
      <c r="A3" s="16"/>
      <c r="B3" s="16"/>
      <c r="C3" s="16"/>
      <c r="D3" s="16"/>
      <c r="E3" s="16"/>
      <c r="F3" s="16"/>
      <c r="G3" s="16"/>
      <c r="H3" s="65"/>
      <c r="I3" s="719" t="str">
        <f>""&amp;'Datos de Investigación'!$C$7&amp;""</f>
        <v/>
      </c>
      <c r="J3" s="717"/>
    </row>
    <row r="4" spans="1:15" x14ac:dyDescent="0.25">
      <c r="A4" s="16"/>
      <c r="B4" s="16"/>
      <c r="C4" s="16"/>
      <c r="D4" s="16"/>
      <c r="E4" s="16"/>
      <c r="F4" s="16"/>
      <c r="G4" s="16"/>
      <c r="H4" s="721">
        <f ca="1">'Datos de Investigación'!C6</f>
        <v>45699</v>
      </c>
      <c r="I4" s="721"/>
      <c r="J4" s="721"/>
    </row>
    <row r="5" spans="1:15" ht="15.75" x14ac:dyDescent="0.25">
      <c r="A5" s="718" t="s">
        <v>749</v>
      </c>
      <c r="B5" s="718"/>
      <c r="C5" s="718"/>
      <c r="D5" s="718"/>
      <c r="E5" s="718"/>
      <c r="F5" s="718"/>
      <c r="G5" s="718"/>
      <c r="H5" s="718"/>
      <c r="I5" s="718"/>
      <c r="J5" s="718"/>
      <c r="N5" s="20"/>
      <c r="O5" s="20"/>
    </row>
    <row r="6" spans="1:15" ht="15.6" customHeight="1" x14ac:dyDescent="0.25">
      <c r="A6" s="720"/>
      <c r="B6" s="720"/>
      <c r="C6" s="720"/>
      <c r="D6" s="720"/>
      <c r="E6" s="720"/>
      <c r="F6" s="720"/>
      <c r="G6" s="720"/>
      <c r="H6" s="720"/>
      <c r="I6" s="720"/>
      <c r="J6" s="720"/>
      <c r="N6" s="20"/>
      <c r="O6" s="20"/>
    </row>
    <row r="7" spans="1:15" ht="15.6" customHeight="1" x14ac:dyDescent="0.25">
      <c r="A7" s="720"/>
      <c r="B7" s="720"/>
      <c r="C7" s="720"/>
      <c r="D7" s="720"/>
      <c r="E7" s="720"/>
      <c r="F7" s="720"/>
      <c r="G7" s="720"/>
      <c r="H7" s="720"/>
      <c r="I7" s="720"/>
      <c r="J7" s="720"/>
      <c r="N7" s="20"/>
      <c r="O7" s="20"/>
    </row>
    <row r="8" spans="1:15" ht="15.6" customHeight="1" x14ac:dyDescent="0.25">
      <c r="A8" s="720"/>
      <c r="B8" s="720"/>
      <c r="C8" s="720"/>
      <c r="D8" s="720"/>
      <c r="E8" s="720"/>
      <c r="F8" s="720"/>
      <c r="G8" s="720"/>
      <c r="H8" s="720"/>
      <c r="I8" s="720"/>
      <c r="J8" s="720"/>
      <c r="N8" s="20"/>
      <c r="O8" s="20"/>
    </row>
    <row r="9" spans="1:15" ht="15.6" customHeight="1" x14ac:dyDescent="0.25">
      <c r="A9" s="720"/>
      <c r="B9" s="720"/>
      <c r="C9" s="720"/>
      <c r="D9" s="720"/>
      <c r="E9" s="720"/>
      <c r="F9" s="720"/>
      <c r="G9" s="720"/>
      <c r="H9" s="720"/>
      <c r="I9" s="720"/>
      <c r="J9" s="720"/>
      <c r="N9" s="20"/>
      <c r="O9" s="20"/>
    </row>
    <row r="10" spans="1:15" ht="15.6" customHeight="1" x14ac:dyDescent="0.25">
      <c r="A10" s="720"/>
      <c r="B10" s="720"/>
      <c r="C10" s="720"/>
      <c r="D10" s="720"/>
      <c r="E10" s="720"/>
      <c r="F10" s="720"/>
      <c r="G10" s="720"/>
      <c r="H10" s="720"/>
      <c r="I10" s="720"/>
      <c r="J10" s="720"/>
      <c r="N10" s="20"/>
      <c r="O10" s="20"/>
    </row>
    <row r="11" spans="1:15" ht="15.6" customHeight="1" x14ac:dyDescent="0.25">
      <c r="A11" s="720"/>
      <c r="B11" s="720"/>
      <c r="C11" s="720"/>
      <c r="D11" s="720"/>
      <c r="E11" s="720"/>
      <c r="F11" s="720"/>
      <c r="G11" s="720"/>
      <c r="H11" s="720"/>
      <c r="I11" s="720"/>
      <c r="J11" s="720"/>
      <c r="N11" s="20"/>
      <c r="O11" s="20"/>
    </row>
    <row r="12" spans="1:15" ht="15.6" customHeight="1" x14ac:dyDescent="0.25">
      <c r="A12" s="720"/>
      <c r="B12" s="720"/>
      <c r="C12" s="720"/>
      <c r="D12" s="720"/>
      <c r="E12" s="720"/>
      <c r="F12" s="720"/>
      <c r="G12" s="720"/>
      <c r="H12" s="720"/>
      <c r="I12" s="720"/>
      <c r="J12" s="720"/>
      <c r="N12" s="20"/>
      <c r="O12" s="20"/>
    </row>
    <row r="13" spans="1:15" ht="15.6" customHeight="1" x14ac:dyDescent="0.25">
      <c r="A13" s="720"/>
      <c r="B13" s="720"/>
      <c r="C13" s="720"/>
      <c r="D13" s="720"/>
      <c r="E13" s="720"/>
      <c r="F13" s="720"/>
      <c r="G13" s="720"/>
      <c r="H13" s="720"/>
      <c r="I13" s="720"/>
      <c r="J13" s="720"/>
      <c r="N13" s="20"/>
      <c r="O13" s="20"/>
    </row>
    <row r="14" spans="1:15" ht="15.6" customHeight="1" x14ac:dyDescent="0.25">
      <c r="A14" s="720"/>
      <c r="B14" s="720"/>
      <c r="C14" s="720"/>
      <c r="D14" s="720"/>
      <c r="E14" s="720"/>
      <c r="F14" s="720"/>
      <c r="G14" s="720"/>
      <c r="H14" s="720"/>
      <c r="I14" s="720"/>
      <c r="J14" s="720"/>
      <c r="N14" s="20"/>
      <c r="O14" s="20"/>
    </row>
    <row r="15" spans="1:15" ht="15.6" customHeight="1" x14ac:dyDescent="0.25">
      <c r="A15" s="720"/>
      <c r="B15" s="720"/>
      <c r="C15" s="720"/>
      <c r="D15" s="720"/>
      <c r="E15" s="720"/>
      <c r="F15" s="720"/>
      <c r="G15" s="720"/>
      <c r="H15" s="720"/>
      <c r="I15" s="720"/>
      <c r="J15" s="720"/>
      <c r="N15" s="20"/>
      <c r="O15" s="20"/>
    </row>
    <row r="16" spans="1:15" ht="15.6" customHeight="1" x14ac:dyDescent="0.25">
      <c r="A16" s="720"/>
      <c r="B16" s="720"/>
      <c r="C16" s="720"/>
      <c r="D16" s="720"/>
      <c r="E16" s="720"/>
      <c r="F16" s="720"/>
      <c r="G16" s="720"/>
      <c r="H16" s="720"/>
      <c r="I16" s="720"/>
      <c r="J16" s="720"/>
      <c r="N16" s="20"/>
      <c r="O16" s="20"/>
    </row>
    <row r="17" spans="1:15" ht="15.6" customHeight="1" x14ac:dyDescent="0.25">
      <c r="A17" s="720"/>
      <c r="B17" s="720"/>
      <c r="C17" s="720"/>
      <c r="D17" s="720"/>
      <c r="E17" s="720"/>
      <c r="F17" s="720"/>
      <c r="G17" s="720"/>
      <c r="H17" s="720"/>
      <c r="I17" s="720"/>
      <c r="J17" s="720"/>
      <c r="N17" s="20"/>
      <c r="O17" s="20"/>
    </row>
    <row r="18" spans="1:15" ht="15.6" customHeight="1" x14ac:dyDescent="0.25">
      <c r="A18" s="720"/>
      <c r="B18" s="720"/>
      <c r="C18" s="720"/>
      <c r="D18" s="720"/>
      <c r="E18" s="720"/>
      <c r="F18" s="720"/>
      <c r="G18" s="720"/>
      <c r="H18" s="720"/>
      <c r="I18" s="720"/>
      <c r="J18" s="720"/>
      <c r="N18" s="20"/>
      <c r="O18" s="20"/>
    </row>
    <row r="19" spans="1:15" ht="15.6" customHeight="1" x14ac:dyDescent="0.25">
      <c r="A19" s="720"/>
      <c r="B19" s="720"/>
      <c r="C19" s="720"/>
      <c r="D19" s="720"/>
      <c r="E19" s="720"/>
      <c r="F19" s="720"/>
      <c r="G19" s="720"/>
      <c r="H19" s="720"/>
      <c r="I19" s="720"/>
      <c r="J19" s="720"/>
      <c r="N19" s="20"/>
      <c r="O19" s="20"/>
    </row>
    <row r="20" spans="1:15" ht="15.6" customHeight="1" x14ac:dyDescent="0.25">
      <c r="A20" s="720"/>
      <c r="B20" s="720"/>
      <c r="C20" s="720"/>
      <c r="D20" s="720"/>
      <c r="E20" s="720"/>
      <c r="F20" s="720"/>
      <c r="G20" s="720"/>
      <c r="H20" s="720"/>
      <c r="I20" s="720"/>
      <c r="J20" s="720"/>
      <c r="N20" s="20"/>
      <c r="O20" s="20"/>
    </row>
    <row r="21" spans="1:15" ht="15.6" customHeight="1" x14ac:dyDescent="0.25">
      <c r="A21" s="720"/>
      <c r="B21" s="720"/>
      <c r="C21" s="720"/>
      <c r="D21" s="720"/>
      <c r="E21" s="720"/>
      <c r="F21" s="720"/>
      <c r="G21" s="720"/>
      <c r="H21" s="720"/>
      <c r="I21" s="720"/>
      <c r="J21" s="720"/>
      <c r="N21" s="20"/>
      <c r="O21" s="20"/>
    </row>
    <row r="22" spans="1:15" ht="15.6" customHeight="1" x14ac:dyDescent="0.25">
      <c r="A22" s="720"/>
      <c r="B22" s="720"/>
      <c r="C22" s="720"/>
      <c r="D22" s="720"/>
      <c r="E22" s="720"/>
      <c r="F22" s="720"/>
      <c r="G22" s="720"/>
      <c r="H22" s="720"/>
      <c r="I22" s="720"/>
      <c r="J22" s="720"/>
      <c r="N22" s="20"/>
      <c r="O22" s="20"/>
    </row>
    <row r="23" spans="1:15" ht="15.6" customHeight="1" x14ac:dyDescent="0.25">
      <c r="A23" s="720"/>
      <c r="B23" s="720"/>
      <c r="C23" s="720"/>
      <c r="D23" s="720"/>
      <c r="E23" s="720"/>
      <c r="F23" s="720"/>
      <c r="G23" s="720"/>
      <c r="H23" s="720"/>
      <c r="I23" s="720"/>
      <c r="J23" s="720"/>
      <c r="N23" s="20"/>
      <c r="O23" s="20"/>
    </row>
    <row r="24" spans="1:15" x14ac:dyDescent="0.25">
      <c r="A24" s="720"/>
      <c r="B24" s="720"/>
      <c r="C24" s="720"/>
      <c r="D24" s="720"/>
      <c r="E24" s="720"/>
      <c r="F24" s="720"/>
      <c r="G24" s="720"/>
      <c r="H24" s="720"/>
      <c r="I24" s="720"/>
      <c r="J24" s="720"/>
    </row>
    <row r="25" spans="1:15" x14ac:dyDescent="0.25">
      <c r="A25" s="720"/>
      <c r="B25" s="720"/>
      <c r="C25" s="720"/>
      <c r="D25" s="720"/>
      <c r="E25" s="720"/>
      <c r="F25" s="720"/>
      <c r="G25" s="720"/>
      <c r="H25" s="720"/>
      <c r="I25" s="720"/>
      <c r="J25" s="720"/>
    </row>
    <row r="26" spans="1:15" x14ac:dyDescent="0.25">
      <c r="A26" s="720"/>
      <c r="B26" s="720"/>
      <c r="C26" s="720"/>
      <c r="D26" s="720"/>
      <c r="E26" s="720"/>
      <c r="F26" s="720"/>
      <c r="G26" s="720"/>
      <c r="H26" s="720"/>
      <c r="I26" s="720"/>
      <c r="J26" s="720"/>
    </row>
    <row r="27" spans="1:15" x14ac:dyDescent="0.25">
      <c r="A27" s="720"/>
      <c r="B27" s="720"/>
      <c r="C27" s="720"/>
      <c r="D27" s="720"/>
      <c r="E27" s="720"/>
      <c r="F27" s="720"/>
      <c r="G27" s="720"/>
      <c r="H27" s="720"/>
      <c r="I27" s="720"/>
      <c r="J27" s="720"/>
    </row>
    <row r="28" spans="1:15" s="20" customFormat="1" ht="28.9" customHeight="1" x14ac:dyDescent="0.25">
      <c r="A28" s="478" t="s">
        <v>481</v>
      </c>
      <c r="B28" s="478"/>
      <c r="C28" s="478"/>
      <c r="D28" s="478"/>
      <c r="E28" s="478"/>
      <c r="F28" s="478"/>
      <c r="G28" s="478"/>
      <c r="H28" s="478"/>
      <c r="I28" s="478"/>
      <c r="J28" s="478"/>
    </row>
    <row r="29" spans="1:15" s="20" customFormat="1" ht="16.5" thickBot="1" x14ac:dyDescent="0.3">
      <c r="A29" s="336"/>
      <c r="B29" s="336"/>
      <c r="C29" s="336"/>
      <c r="D29" s="336"/>
      <c r="E29" s="336"/>
      <c r="F29" s="336"/>
      <c r="G29" s="336"/>
      <c r="H29" s="336"/>
      <c r="I29" s="336"/>
      <c r="J29" s="336"/>
    </row>
    <row r="30" spans="1:15" s="20" customFormat="1" ht="18" customHeight="1" x14ac:dyDescent="0.25">
      <c r="A30" s="706" t="s">
        <v>487</v>
      </c>
      <c r="B30" s="707"/>
      <c r="C30" s="708"/>
      <c r="D30" s="479" t="e">
        <f>IF(OR(#REF!="",ISBLANK(#REF!),#REF!="",ISBLANK(#REF!),#REF!="",ISBLANK(#REF!)),"Formulario incompleto","")</f>
        <v>#REF!</v>
      </c>
      <c r="E30" s="479"/>
      <c r="F30" s="479"/>
      <c r="G30" s="682" t="str">
        <f>IF(A28="Nota: Revisar que el documento esté completo adecuadamente para guardar en PDF.",HYPERLINK("#"&amp;"'Solicitud de Excención'!A1","Pasar al siguiente documento"),"Documentos Investigaciones Sin Riesgo")</f>
        <v>Pasar al siguiente documento</v>
      </c>
      <c r="H30" s="683"/>
      <c r="I30" s="683"/>
      <c r="J30" s="684"/>
    </row>
    <row r="31" spans="1:15" s="20" customFormat="1" ht="15.75" thickBot="1" x14ac:dyDescent="0.3">
      <c r="A31" s="709"/>
      <c r="B31" s="710"/>
      <c r="C31" s="711"/>
      <c r="D31" s="25"/>
      <c r="E31" s="25"/>
      <c r="F31" s="25"/>
      <c r="G31" s="685"/>
      <c r="H31" s="686"/>
      <c r="I31" s="686"/>
      <c r="J31" s="687"/>
    </row>
    <row r="32" spans="1:15" s="20" customFormat="1" x14ac:dyDescent="0.25">
      <c r="A32" s="25"/>
      <c r="B32" s="25"/>
      <c r="C32" s="25"/>
      <c r="D32" s="25"/>
      <c r="E32" s="25"/>
      <c r="F32" s="25"/>
      <c r="G32" s="25"/>
      <c r="H32" s="25"/>
      <c r="I32" s="25"/>
      <c r="J32" s="8"/>
      <c r="N32" s="5"/>
      <c r="O32" s="5"/>
    </row>
    <row r="33" spans="1:15" s="20" customFormat="1" x14ac:dyDescent="0.25">
      <c r="A33" s="8"/>
      <c r="B33" s="8"/>
      <c r="C33" s="8"/>
      <c r="D33" s="25"/>
      <c r="E33" s="25"/>
      <c r="F33" s="8"/>
      <c r="G33" s="8"/>
      <c r="H33" s="8"/>
      <c r="I33" s="25"/>
      <c r="J33" s="8"/>
      <c r="N33" s="5"/>
      <c r="O33" s="5"/>
    </row>
    <row r="34" spans="1:15" s="20" customFormat="1" ht="34.9" customHeight="1" x14ac:dyDescent="0.25">
      <c r="A34" s="8"/>
      <c r="B34" s="8"/>
      <c r="C34" s="8"/>
      <c r="D34" s="25"/>
      <c r="E34" s="25"/>
      <c r="F34" s="25"/>
      <c r="G34" s="25"/>
      <c r="H34" s="25"/>
      <c r="I34" s="25"/>
      <c r="J34" s="8"/>
      <c r="N34" s="5"/>
      <c r="O34" s="5"/>
    </row>
    <row r="35" spans="1:15" s="20" customFormat="1" x14ac:dyDescent="0.25">
      <c r="A35" s="25"/>
      <c r="B35" s="25"/>
      <c r="C35" s="25"/>
      <c r="D35" s="25"/>
      <c r="E35" s="25"/>
      <c r="F35" s="25"/>
      <c r="G35" s="25"/>
      <c r="H35" s="25"/>
      <c r="I35" s="25"/>
      <c r="J35" s="8"/>
      <c r="N35" s="5"/>
      <c r="O35" s="5"/>
    </row>
    <row r="36" spans="1:15" s="20" customFormat="1" x14ac:dyDescent="0.25">
      <c r="A36" s="8"/>
      <c r="B36" s="8"/>
      <c r="C36" s="8"/>
      <c r="D36" s="8"/>
      <c r="E36" s="8"/>
      <c r="F36" s="8"/>
      <c r="G36" s="8"/>
      <c r="H36" s="8"/>
      <c r="I36" s="8"/>
      <c r="J36" s="8"/>
      <c r="N36" s="5"/>
      <c r="O36" s="5"/>
    </row>
    <row r="37" spans="1:15" s="20" customFormat="1" x14ac:dyDescent="0.25">
      <c r="A37" s="8"/>
      <c r="B37" s="8"/>
      <c r="C37" s="8"/>
      <c r="D37" s="8"/>
      <c r="E37" s="8"/>
      <c r="F37" s="8"/>
      <c r="G37" s="8"/>
      <c r="H37" s="8"/>
      <c r="I37" s="8"/>
      <c r="J37" s="8"/>
      <c r="N37" s="5"/>
      <c r="O37" s="5"/>
    </row>
    <row r="38" spans="1:15" s="20" customFormat="1" x14ac:dyDescent="0.25">
      <c r="A38" s="8"/>
      <c r="B38" s="8"/>
      <c r="C38" s="8"/>
      <c r="D38" s="8"/>
      <c r="E38" s="8"/>
      <c r="F38" s="8"/>
      <c r="G38" s="8"/>
      <c r="H38" s="8"/>
      <c r="I38" s="8"/>
      <c r="J38" s="8"/>
      <c r="N38" s="5"/>
      <c r="O38" s="5"/>
    </row>
    <row r="39" spans="1:15" s="20" customFormat="1" x14ac:dyDescent="0.25">
      <c r="A39" s="8"/>
      <c r="B39" s="8"/>
      <c r="C39" s="8"/>
      <c r="D39" s="8"/>
      <c r="E39" s="8"/>
      <c r="F39" s="8"/>
      <c r="G39" s="8"/>
      <c r="H39" s="8"/>
      <c r="I39" s="8"/>
      <c r="J39" s="8"/>
      <c r="N39" s="5"/>
      <c r="O39" s="5"/>
    </row>
  </sheetData>
  <sheetProtection selectLockedCells="1"/>
  <dataConsolidate function="varp">
    <dataRefs count="1">
      <dataRef ref="A1:H5" sheet="B. DETALLE DE LA INVESTIGACIÓN" r:id="rId1"/>
    </dataRefs>
  </dataConsolidate>
  <customSheetViews>
    <customSheetView guid="{F18DF457-81A8-4440-941F-29A6E090E356}" showGridLines="0">
      <selection activeCell="A2" sqref="A2"/>
      <pageMargins left="0.54166666666666663" right="0.26666666666666666" top="1.3137254901960784" bottom="0.74803149606299213" header="0.31496062992125984" footer="0.31496062992125984"/>
      <pageSetup paperSize="9" orientation="portrait" r:id="rId2"/>
      <headerFooter>
        <oddHeader>&amp;R
&amp;G</oddHeader>
        <oddFooter>&amp;LPágina &amp;P</oddFooter>
      </headerFooter>
    </customSheetView>
  </customSheetViews>
  <mergeCells count="10">
    <mergeCell ref="A1:J1"/>
    <mergeCell ref="I2:J2"/>
    <mergeCell ref="A5:J5"/>
    <mergeCell ref="A28:J28"/>
    <mergeCell ref="D30:F30"/>
    <mergeCell ref="G30:J31"/>
    <mergeCell ref="A30:C31"/>
    <mergeCell ref="I3:J3"/>
    <mergeCell ref="A6:J27"/>
    <mergeCell ref="H4:J4"/>
  </mergeCells>
  <conditionalFormatting sqref="D30">
    <cfRule type="containsText" dxfId="43" priority="3" operator="containsText" text="Formulario incompleto">
      <formula>NOT(ISERROR(SEARCH("Formulario incompleto",D30)))</formula>
    </cfRule>
  </conditionalFormatting>
  <conditionalFormatting sqref="D30">
    <cfRule type="cellIs" dxfId="42" priority="4" operator="equal">
      <formula>"Formulario incompleto"</formula>
    </cfRule>
  </conditionalFormatting>
  <conditionalFormatting sqref="G30">
    <cfRule type="cellIs" dxfId="41" priority="2" operator="equal">
      <formula>"Llenar campos en gris"</formula>
    </cfRule>
  </conditionalFormatting>
  <conditionalFormatting sqref="G30">
    <cfRule type="cellIs" dxfId="40" priority="1" operator="equal">
      <formula>"Pasar al siguiente documento"</formula>
    </cfRule>
  </conditionalFormatting>
  <hyperlinks>
    <hyperlink ref="A30:C31" location="'Declaración de Interés Inst SR'!A1" display="REGRESAR " xr:uid="{26378158-E5C4-4274-9EE2-3A92344B3388}"/>
  </hyperlinks>
  <pageMargins left="0.54166666666666663" right="0.26666666666666666" top="1.3137254901960784" bottom="0.74803149606299213" header="0.31496062992125984" footer="0.31496062992125984"/>
  <pageSetup paperSize="9" orientation="portrait" r:id="rId3"/>
  <headerFooter>
    <oddHeader>&amp;R
&amp;G</oddHeader>
    <oddFooter>&amp;LPágina &amp;P</oddFooter>
  </headerFooter>
  <legacyDrawingHF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0A573-8968-4EEB-A32C-FF7427A51773}">
  <sheetPr codeName="Hoja9">
    <tabColor theme="9" tint="-0.249977111117893"/>
  </sheetPr>
  <dimension ref="A1:M43"/>
  <sheetViews>
    <sheetView showGridLines="0" zoomScaleNormal="100" zoomScalePageLayoutView="85" workbookViewId="0">
      <selection activeCell="M10" sqref="M10"/>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5.28515625" style="16" customWidth="1"/>
    <col min="9" max="9" width="13.28515625" style="16" customWidth="1"/>
    <col min="10" max="10" width="9.28515625" style="16"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2" ht="50.45" customHeight="1" x14ac:dyDescent="0.25">
      <c r="A1" s="715" t="s">
        <v>248</v>
      </c>
      <c r="B1" s="715"/>
      <c r="C1" s="715"/>
      <c r="D1" s="715"/>
      <c r="E1" s="715"/>
      <c r="F1" s="715"/>
      <c r="G1" s="715"/>
      <c r="H1" s="715"/>
      <c r="I1" s="715"/>
      <c r="J1" s="715"/>
    </row>
    <row r="3" spans="1:12" x14ac:dyDescent="0.25">
      <c r="G3" s="65"/>
      <c r="H3" s="65"/>
      <c r="I3" s="679">
        <f>'Datos de Investigación'!C5</f>
        <v>0</v>
      </c>
      <c r="J3" s="679"/>
    </row>
    <row r="4" spans="1:12" x14ac:dyDescent="0.25">
      <c r="G4" s="65"/>
      <c r="H4" s="65"/>
      <c r="I4" s="680" t="str">
        <f>""&amp;'Datos de Investigación'!$C$7&amp;""</f>
        <v/>
      </c>
      <c r="J4" s="679"/>
    </row>
    <row r="5" spans="1:12" x14ac:dyDescent="0.25">
      <c r="G5" s="517">
        <f ca="1">'Datos de Investigación'!C6</f>
        <v>45699</v>
      </c>
      <c r="H5" s="517"/>
      <c r="I5" s="517"/>
      <c r="J5" s="517"/>
    </row>
    <row r="6" spans="1:12" ht="57.6" customHeight="1" x14ac:dyDescent="0.25">
      <c r="A6" s="510" t="s">
        <v>838</v>
      </c>
      <c r="B6" s="510"/>
      <c r="C6" s="510"/>
      <c r="D6" s="510"/>
      <c r="E6" s="510"/>
      <c r="F6" s="510"/>
      <c r="G6" s="510"/>
      <c r="H6" s="510"/>
      <c r="I6" s="510"/>
      <c r="J6" s="510"/>
    </row>
    <row r="7" spans="1:12" x14ac:dyDescent="0.25">
      <c r="A7" s="87"/>
      <c r="B7" s="87"/>
      <c r="C7" s="87"/>
      <c r="D7" s="87"/>
      <c r="E7" s="87"/>
      <c r="F7" s="87"/>
      <c r="G7" s="87"/>
      <c r="H7" s="87"/>
      <c r="I7" s="87"/>
      <c r="J7" s="87"/>
    </row>
    <row r="8" spans="1:12" x14ac:dyDescent="0.25">
      <c r="A8" s="743" t="s">
        <v>171</v>
      </c>
      <c r="B8" s="743"/>
      <c r="C8" s="743"/>
      <c r="D8" s="87"/>
      <c r="E8" s="87"/>
      <c r="F8" s="87"/>
      <c r="G8" s="87"/>
      <c r="H8" s="87"/>
      <c r="I8" s="87"/>
      <c r="J8" s="87"/>
    </row>
    <row r="9" spans="1:12" x14ac:dyDescent="0.25">
      <c r="A9" s="88"/>
      <c r="G9" s="8"/>
    </row>
    <row r="10" spans="1:12" ht="14.45" customHeight="1" x14ac:dyDescent="0.25">
      <c r="A10" s="675" t="str">
        <f>"Por medio del presente, yo "&amp;'Datos de Investigación'!$C$8&amp;" en calidad de investigador principal, solicito la exención de evaluación de la investigación "&amp;'Datos de Investigación'!$C$17&amp;", que se sustenta en la siguiente documentación:"</f>
        <v>Por medio del presente, yo  en calidad de investigador principal, solicito la exención de evaluación de la investigación , que se sustenta en la siguiente documentación:</v>
      </c>
      <c r="B10" s="675"/>
      <c r="C10" s="675"/>
      <c r="D10" s="675"/>
      <c r="E10" s="675"/>
      <c r="F10" s="675"/>
      <c r="G10" s="675"/>
      <c r="H10" s="675"/>
      <c r="I10" s="675"/>
      <c r="J10" s="675"/>
    </row>
    <row r="11" spans="1:12" x14ac:dyDescent="0.25">
      <c r="A11" s="675"/>
      <c r="B11" s="675"/>
      <c r="C11" s="675"/>
      <c r="D11" s="675"/>
      <c r="E11" s="675"/>
      <c r="F11" s="675"/>
      <c r="G11" s="675"/>
      <c r="H11" s="675"/>
      <c r="I11" s="675"/>
      <c r="J11" s="675"/>
    </row>
    <row r="12" spans="1:12" ht="63.6" customHeight="1" x14ac:dyDescent="0.25">
      <c r="A12" s="675"/>
      <c r="B12" s="675"/>
      <c r="C12" s="675"/>
      <c r="D12" s="675"/>
      <c r="E12" s="675"/>
      <c r="F12" s="675"/>
      <c r="G12" s="675"/>
      <c r="H12" s="675"/>
      <c r="I12" s="675"/>
      <c r="J12" s="675"/>
    </row>
    <row r="13" spans="1:12" x14ac:dyDescent="0.25">
      <c r="A13" s="79"/>
      <c r="B13" s="79"/>
      <c r="C13" s="79"/>
      <c r="D13" s="79"/>
      <c r="E13" s="79"/>
      <c r="F13" s="79"/>
      <c r="G13" s="79"/>
      <c r="H13" s="79"/>
      <c r="I13" s="79"/>
      <c r="J13" s="79"/>
    </row>
    <row r="14" spans="1:12" ht="27.6" customHeight="1" x14ac:dyDescent="0.25">
      <c r="A14" s="476" t="s">
        <v>172</v>
      </c>
      <c r="B14" s="742"/>
      <c r="C14" s="742"/>
      <c r="D14" s="742"/>
      <c r="E14" s="742"/>
      <c r="F14" s="477"/>
      <c r="G14" s="476" t="s">
        <v>173</v>
      </c>
      <c r="H14" s="477"/>
      <c r="I14" s="69" t="s">
        <v>174</v>
      </c>
      <c r="J14" s="69" t="s">
        <v>175</v>
      </c>
      <c r="K14" s="89"/>
      <c r="L14" s="89"/>
    </row>
    <row r="15" spans="1:12" ht="27.6" customHeight="1" x14ac:dyDescent="0.25">
      <c r="A15" s="90">
        <v>1</v>
      </c>
      <c r="B15" s="735" t="s">
        <v>176</v>
      </c>
      <c r="C15" s="736"/>
      <c r="D15" s="736"/>
      <c r="E15" s="736"/>
      <c r="F15" s="737"/>
      <c r="G15" s="741"/>
      <c r="H15" s="741"/>
      <c r="I15" s="75"/>
      <c r="J15" s="76"/>
    </row>
    <row r="16" spans="1:12" ht="27.6" customHeight="1" x14ac:dyDescent="0.25">
      <c r="A16" s="90">
        <v>2</v>
      </c>
      <c r="B16" s="735" t="s">
        <v>177</v>
      </c>
      <c r="C16" s="736"/>
      <c r="D16" s="736"/>
      <c r="E16" s="736"/>
      <c r="F16" s="737"/>
      <c r="G16" s="741"/>
      <c r="H16" s="741"/>
      <c r="I16" s="75"/>
      <c r="J16" s="76"/>
    </row>
    <row r="17" spans="1:10" ht="28.9" customHeight="1" x14ac:dyDescent="0.25">
      <c r="A17" s="90">
        <v>3</v>
      </c>
      <c r="B17" s="738" t="s">
        <v>178</v>
      </c>
      <c r="C17" s="739"/>
      <c r="D17" s="739"/>
      <c r="E17" s="739"/>
      <c r="F17" s="740"/>
      <c r="G17" s="741"/>
      <c r="H17" s="741"/>
      <c r="I17" s="75"/>
      <c r="J17" s="76"/>
    </row>
    <row r="18" spans="1:10" ht="29.45" customHeight="1" x14ac:dyDescent="0.25">
      <c r="A18" s="90">
        <v>4</v>
      </c>
      <c r="B18" s="735" t="s">
        <v>179</v>
      </c>
      <c r="C18" s="736"/>
      <c r="D18" s="736"/>
      <c r="E18" s="736"/>
      <c r="F18" s="737"/>
      <c r="G18" s="741"/>
      <c r="H18" s="741"/>
      <c r="I18" s="75"/>
      <c r="J18" s="76"/>
    </row>
    <row r="19" spans="1:10" ht="29.45" customHeight="1" x14ac:dyDescent="0.25">
      <c r="A19" s="90">
        <v>5</v>
      </c>
      <c r="B19" s="735" t="s">
        <v>180</v>
      </c>
      <c r="C19" s="736"/>
      <c r="D19" s="736"/>
      <c r="E19" s="736"/>
      <c r="F19" s="737"/>
      <c r="G19" s="741"/>
      <c r="H19" s="741"/>
      <c r="I19" s="75"/>
      <c r="J19" s="76"/>
    </row>
    <row r="20" spans="1:10" ht="40.9" customHeight="1" x14ac:dyDescent="0.25">
      <c r="A20" s="90">
        <v>6</v>
      </c>
      <c r="B20" s="738" t="s">
        <v>181</v>
      </c>
      <c r="C20" s="739"/>
      <c r="D20" s="739"/>
      <c r="E20" s="739"/>
      <c r="F20" s="740"/>
      <c r="G20" s="741"/>
      <c r="H20" s="741"/>
      <c r="I20" s="75"/>
      <c r="J20" s="76"/>
    </row>
    <row r="22" spans="1:10" ht="18.600000000000001" customHeight="1" x14ac:dyDescent="0.25">
      <c r="A22" s="724" t="s">
        <v>182</v>
      </c>
      <c r="B22" s="725"/>
      <c r="C22" s="725"/>
      <c r="D22" s="725"/>
      <c r="E22" s="725"/>
      <c r="F22" s="725"/>
      <c r="G22" s="725"/>
      <c r="H22" s="725"/>
      <c r="I22" s="725"/>
      <c r="J22" s="726"/>
    </row>
    <row r="23" spans="1:10" ht="144.6" customHeight="1" x14ac:dyDescent="0.25">
      <c r="A23" s="727"/>
      <c r="B23" s="728"/>
      <c r="C23" s="728"/>
      <c r="D23" s="728"/>
      <c r="E23" s="728"/>
      <c r="F23" s="728"/>
      <c r="G23" s="728"/>
      <c r="H23" s="728"/>
      <c r="I23" s="728"/>
      <c r="J23" s="728"/>
    </row>
    <row r="24" spans="1:10" ht="144.6" customHeight="1" x14ac:dyDescent="0.25">
      <c r="A24" s="728"/>
      <c r="B24" s="728"/>
      <c r="C24" s="728"/>
      <c r="D24" s="728"/>
      <c r="E24" s="728"/>
      <c r="F24" s="728"/>
      <c r="G24" s="728"/>
      <c r="H24" s="728"/>
      <c r="I24" s="728"/>
      <c r="J24" s="728"/>
    </row>
    <row r="25" spans="1:10" ht="144.6" customHeight="1" x14ac:dyDescent="0.25">
      <c r="A25" s="728"/>
      <c r="B25" s="728"/>
      <c r="C25" s="728"/>
      <c r="D25" s="728"/>
      <c r="E25" s="728"/>
      <c r="F25" s="728"/>
      <c r="G25" s="728"/>
      <c r="H25" s="728"/>
      <c r="I25" s="728"/>
      <c r="J25" s="728"/>
    </row>
    <row r="26" spans="1:10" ht="1.9" customHeight="1" x14ac:dyDescent="0.25">
      <c r="A26" s="728"/>
      <c r="B26" s="728"/>
      <c r="C26" s="728"/>
      <c r="D26" s="728"/>
      <c r="E26" s="728"/>
      <c r="F26" s="728"/>
      <c r="G26" s="728"/>
      <c r="H26" s="728"/>
      <c r="I26" s="728"/>
      <c r="J26" s="728"/>
    </row>
    <row r="28" spans="1:10" x14ac:dyDescent="0.25">
      <c r="A28" s="730" t="s">
        <v>183</v>
      </c>
      <c r="B28" s="730"/>
      <c r="C28" s="731">
        <f>'Datos de Investigación'!$C$16</f>
        <v>0</v>
      </c>
      <c r="D28" s="732"/>
    </row>
    <row r="29" spans="1:10" ht="30" customHeight="1" x14ac:dyDescent="0.25">
      <c r="A29" s="730" t="s">
        <v>184</v>
      </c>
      <c r="B29" s="730"/>
      <c r="C29" s="733">
        <f>'Datos de Investigación'!$C$15</f>
        <v>0</v>
      </c>
      <c r="D29" s="734"/>
    </row>
    <row r="31" spans="1:10" x14ac:dyDescent="0.25">
      <c r="A31" s="729" t="s">
        <v>185</v>
      </c>
      <c r="B31" s="729"/>
    </row>
    <row r="32" spans="1:10" x14ac:dyDescent="0.25">
      <c r="A32" s="513"/>
      <c r="B32" s="513"/>
      <c r="C32" s="513"/>
      <c r="D32" s="513"/>
      <c r="E32" s="513"/>
      <c r="F32" s="513"/>
    </row>
    <row r="33" spans="1:10" x14ac:dyDescent="0.25">
      <c r="A33" s="513"/>
      <c r="B33" s="513"/>
      <c r="C33" s="513"/>
      <c r="D33" s="513"/>
      <c r="E33" s="513"/>
      <c r="F33" s="513"/>
    </row>
    <row r="34" spans="1:10" x14ac:dyDescent="0.25">
      <c r="A34" s="513"/>
      <c r="B34" s="513"/>
      <c r="C34" s="513"/>
      <c r="D34" s="513"/>
      <c r="E34" s="513"/>
      <c r="F34" s="513"/>
    </row>
    <row r="35" spans="1:10" x14ac:dyDescent="0.25">
      <c r="A35" s="513"/>
      <c r="B35" s="513"/>
      <c r="C35" s="513"/>
      <c r="D35" s="513"/>
      <c r="E35" s="513"/>
      <c r="F35" s="513"/>
    </row>
    <row r="36" spans="1:10" x14ac:dyDescent="0.25">
      <c r="A36" s="722" t="str">
        <f>""&amp;'Datos de Investigación'!C8&amp;""</f>
        <v/>
      </c>
      <c r="B36" s="722"/>
      <c r="C36" s="722"/>
      <c r="D36" s="722"/>
      <c r="E36" s="722"/>
      <c r="F36" s="722"/>
      <c r="G36" s="722"/>
      <c r="H36" s="722"/>
      <c r="I36" s="722"/>
      <c r="J36" s="722"/>
    </row>
    <row r="37" spans="1:10" x14ac:dyDescent="0.25">
      <c r="A37" s="722" t="str">
        <f>""&amp;'Datos de Investigación'!$C$14&amp;""</f>
        <v/>
      </c>
      <c r="B37" s="722"/>
      <c r="C37" s="722"/>
      <c r="D37" s="722"/>
      <c r="E37" s="91"/>
    </row>
    <row r="38" spans="1:10" x14ac:dyDescent="0.25">
      <c r="A38" s="722" t="s">
        <v>6</v>
      </c>
      <c r="B38" s="722"/>
      <c r="C38" s="722" t="str">
        <f>""&amp;'Datos de Investigación'!$C$13&amp;""</f>
        <v/>
      </c>
      <c r="D38" s="722"/>
      <c r="E38" s="722"/>
    </row>
    <row r="39" spans="1:10" x14ac:dyDescent="0.25">
      <c r="A39" s="92" t="s">
        <v>157</v>
      </c>
      <c r="B39" s="723">
        <f>'Datos de Investigación'!$C$11</f>
        <v>0</v>
      </c>
      <c r="C39" s="723"/>
      <c r="D39" s="91"/>
      <c r="E39" s="91"/>
    </row>
    <row r="40" spans="1:10" ht="15.75" x14ac:dyDescent="0.25">
      <c r="A40" s="478" t="s">
        <v>481</v>
      </c>
      <c r="B40" s="478"/>
      <c r="C40" s="478"/>
      <c r="D40" s="478"/>
      <c r="E40" s="478"/>
      <c r="F40" s="478"/>
      <c r="G40" s="478"/>
      <c r="H40" s="478"/>
      <c r="I40" s="478"/>
      <c r="J40" s="478"/>
    </row>
    <row r="41" spans="1:10" ht="16.5" thickBot="1" x14ac:dyDescent="0.3">
      <c r="A41" s="67"/>
      <c r="B41" s="67"/>
      <c r="C41" s="67"/>
      <c r="D41" s="67"/>
      <c r="E41" s="67"/>
      <c r="F41" s="67"/>
      <c r="G41" s="67"/>
      <c r="H41" s="67"/>
      <c r="I41" s="67"/>
      <c r="J41" s="67"/>
    </row>
    <row r="42" spans="1:10" ht="10.15" customHeight="1" x14ac:dyDescent="0.25">
      <c r="B42" s="689" t="s">
        <v>249</v>
      </c>
      <c r="C42" s="690"/>
      <c r="D42" s="691"/>
      <c r="F42" s="567" t="str">
        <f>IF('Hoja de vida'!D74="Formulario completo",HYPERLINK("#"&amp;"'Hoja de vida'!B1","Pasar al siguiente documento"),"Llenar campos en gris")</f>
        <v>Pasar al siguiente documento</v>
      </c>
      <c r="G42" s="568"/>
      <c r="H42" s="568"/>
      <c r="I42" s="569"/>
      <c r="J42" s="338"/>
    </row>
    <row r="43" spans="1:10" ht="9.6" customHeight="1" thickBot="1" x14ac:dyDescent="0.3">
      <c r="B43" s="692"/>
      <c r="C43" s="693"/>
      <c r="D43" s="694"/>
      <c r="F43" s="570"/>
      <c r="G43" s="571"/>
      <c r="H43" s="571"/>
      <c r="I43" s="572"/>
      <c r="J43" s="338"/>
    </row>
  </sheetData>
  <dataConsolidate function="varp">
    <dataRefs count="1">
      <dataRef ref="A1:H5" sheet="B. DETALLE DE LA INVESTIGACIÓN" r:id="rId1"/>
    </dataRefs>
  </dataConsolidate>
  <customSheetViews>
    <customSheetView guid="{F18DF457-81A8-4440-941F-29A6E090E356}" showGridLines="0" printArea="1" topLeftCell="A4">
      <selection activeCell="G15" sqref="G15:H15"/>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37">
    <mergeCell ref="I3:J3"/>
    <mergeCell ref="I4:J4"/>
    <mergeCell ref="A6:J6"/>
    <mergeCell ref="A8:C8"/>
    <mergeCell ref="G5:J5"/>
    <mergeCell ref="A10:J12"/>
    <mergeCell ref="A14:F14"/>
    <mergeCell ref="G14:H14"/>
    <mergeCell ref="B15:F15"/>
    <mergeCell ref="G15:H15"/>
    <mergeCell ref="G16:H16"/>
    <mergeCell ref="G17:H17"/>
    <mergeCell ref="G18:H18"/>
    <mergeCell ref="G19:H19"/>
    <mergeCell ref="G20:H20"/>
    <mergeCell ref="C29:D29"/>
    <mergeCell ref="B16:F16"/>
    <mergeCell ref="B17:F17"/>
    <mergeCell ref="B18:F18"/>
    <mergeCell ref="B20:F20"/>
    <mergeCell ref="B19:F19"/>
    <mergeCell ref="F42:I43"/>
    <mergeCell ref="A36:J36"/>
    <mergeCell ref="A1:J1"/>
    <mergeCell ref="B42:D43"/>
    <mergeCell ref="A40:J40"/>
    <mergeCell ref="A38:B38"/>
    <mergeCell ref="B39:C39"/>
    <mergeCell ref="A32:F35"/>
    <mergeCell ref="C38:E38"/>
    <mergeCell ref="A37:D37"/>
    <mergeCell ref="A22:J22"/>
    <mergeCell ref="A23:J26"/>
    <mergeCell ref="A31:B31"/>
    <mergeCell ref="A28:B28"/>
    <mergeCell ref="A29:B29"/>
    <mergeCell ref="C28:D28"/>
  </mergeCells>
  <conditionalFormatting sqref="A23:J26 G15:J20">
    <cfRule type="cellIs" dxfId="39" priority="5" operator="equal">
      <formula>""</formula>
    </cfRule>
  </conditionalFormatting>
  <conditionalFormatting sqref="F42">
    <cfRule type="cellIs" dxfId="38" priority="1" operator="equal">
      <formula>"Pasar al siguiente documento"</formula>
    </cfRule>
    <cfRule type="cellIs" dxfId="37" priority="2" operator="equal">
      <formula>"Documentos Investigaciones Observacionales"</formula>
    </cfRule>
  </conditionalFormatting>
  <hyperlinks>
    <hyperlink ref="B42:D43" location="'Instrumentos de la invest. SR'!A1" display="REGRESAR" xr:uid="{3795292D-8CA4-412A-B6A0-83F5E8F575C1}"/>
  </hyperlinks>
  <pageMargins left="0.54166666666666663" right="0.26666666666666666" top="1.2941176470588236" bottom="0.74803149606299213" header="0.31496062992125984" footer="0.31496062992125984"/>
  <pageSetup paperSize="9" orientation="portrait" r:id="rId3"/>
  <headerFooter>
    <oddHeader>&amp;R
&amp;G</oddHeader>
    <oddFooter>&amp;LPágina &amp;P</oddFooter>
  </headerFooter>
  <legacyDrawing r:id="rId4"/>
  <legacyDrawingHF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EC3D7-3633-452C-9201-E08221F4831F}">
  <sheetPr codeName="Hoja37">
    <tabColor theme="9" tint="-0.249977111117893"/>
  </sheetPr>
  <dimension ref="A1:AX75"/>
  <sheetViews>
    <sheetView showGridLines="0" zoomScaleNormal="100" workbookViewId="0">
      <selection sqref="A1:J4"/>
    </sheetView>
  </sheetViews>
  <sheetFormatPr baseColWidth="10" defaultColWidth="11.5703125" defaultRowHeight="15" x14ac:dyDescent="0.25"/>
  <cols>
    <col min="1" max="1" width="4.85546875" style="16" customWidth="1"/>
    <col min="2" max="2" width="11.85546875" style="16" customWidth="1"/>
    <col min="3" max="3" width="10.85546875" style="16" customWidth="1"/>
    <col min="4" max="4" width="9.28515625" style="16" customWidth="1"/>
    <col min="5" max="5" width="8.85546875" style="16" customWidth="1"/>
    <col min="6" max="6" width="9.5703125" style="16" customWidth="1"/>
    <col min="7" max="7" width="8" style="16" customWidth="1"/>
    <col min="8" max="8" width="7.28515625" style="16" customWidth="1"/>
    <col min="9" max="9" width="17.7109375" style="16" customWidth="1"/>
    <col min="10" max="10" width="5.7109375" style="16" customWidth="1"/>
    <col min="11" max="11" width="4.85546875" style="16" customWidth="1"/>
    <col min="12" max="12" width="11.85546875" style="16" customWidth="1"/>
    <col min="13" max="13" width="10.85546875" style="16" customWidth="1"/>
    <col min="14" max="14" width="9.28515625" style="16" customWidth="1"/>
    <col min="15" max="15" width="8.85546875" style="16" customWidth="1"/>
    <col min="16" max="16" width="9.5703125" style="16" customWidth="1"/>
    <col min="17" max="17" width="8" style="16" customWidth="1"/>
    <col min="18" max="18" width="7.28515625" style="16" customWidth="1"/>
    <col min="19" max="19" width="17.7109375" style="16" customWidth="1"/>
    <col min="20" max="20" width="5.7109375" style="16" customWidth="1"/>
    <col min="21" max="21" width="4.85546875" style="16" customWidth="1"/>
    <col min="22" max="22" width="11.85546875" style="16" customWidth="1"/>
    <col min="23" max="23" width="10.85546875" style="16" customWidth="1"/>
    <col min="24" max="24" width="9.28515625" style="16" customWidth="1"/>
    <col min="25" max="25" width="8.85546875" style="16" customWidth="1"/>
    <col min="26" max="26" width="9.5703125" style="16" customWidth="1"/>
    <col min="27" max="27" width="8" style="16" customWidth="1"/>
    <col min="28" max="28" width="7.28515625" style="16" customWidth="1"/>
    <col min="29" max="29" width="17.7109375" style="16" customWidth="1"/>
    <col min="30" max="30" width="5.7109375" style="16" customWidth="1"/>
    <col min="31" max="31" width="4.85546875" style="16" customWidth="1"/>
    <col min="32" max="32" width="11.85546875" style="16" customWidth="1"/>
    <col min="33" max="33" width="10.85546875" style="16" customWidth="1"/>
    <col min="34" max="34" width="9.28515625" style="16" customWidth="1"/>
    <col min="35" max="35" width="8.85546875" style="16" customWidth="1"/>
    <col min="36" max="36" width="9.5703125" style="16" customWidth="1"/>
    <col min="37" max="37" width="8" style="16" customWidth="1"/>
    <col min="38" max="38" width="7.28515625" style="16" customWidth="1"/>
    <col min="39" max="39" width="17.7109375" style="16" customWidth="1"/>
    <col min="40" max="40" width="5.7109375" style="16" customWidth="1"/>
    <col min="41" max="41" width="4.85546875" style="16" customWidth="1"/>
    <col min="42" max="42" width="11.85546875" style="16" customWidth="1"/>
    <col min="43" max="43" width="10.85546875" style="16" customWidth="1"/>
    <col min="44" max="44" width="9.28515625" style="16" customWidth="1"/>
    <col min="45" max="45" width="8.85546875" style="16" customWidth="1"/>
    <col min="46" max="46" width="9.5703125" style="16" customWidth="1"/>
    <col min="47" max="47" width="8" style="16" customWidth="1"/>
    <col min="48" max="48" width="7.28515625" style="16" customWidth="1"/>
    <col min="49" max="49" width="17.7109375" style="16" customWidth="1"/>
    <col min="50" max="50" width="5.7109375" style="16" customWidth="1"/>
    <col min="51" max="16384" width="11.5703125" style="5"/>
  </cols>
  <sheetData>
    <row r="1" spans="1:50" ht="14.45" customHeight="1" x14ac:dyDescent="0.25">
      <c r="A1" s="836" t="s">
        <v>824</v>
      </c>
      <c r="B1" s="836"/>
      <c r="C1" s="836"/>
      <c r="D1" s="836"/>
      <c r="E1" s="836"/>
      <c r="F1" s="836"/>
      <c r="G1" s="836"/>
      <c r="H1" s="836"/>
      <c r="I1" s="836"/>
      <c r="J1" s="837"/>
      <c r="K1" s="675"/>
      <c r="L1" s="675"/>
      <c r="M1" s="675"/>
      <c r="N1" s="675"/>
      <c r="O1" s="675"/>
      <c r="P1" s="675"/>
      <c r="Q1" s="675"/>
      <c r="R1" s="675"/>
      <c r="S1" s="675"/>
      <c r="T1" s="675"/>
      <c r="U1" s="675"/>
      <c r="V1" s="675"/>
      <c r="W1" s="675"/>
      <c r="X1" s="675"/>
      <c r="Y1" s="675"/>
      <c r="Z1" s="675"/>
      <c r="AA1" s="675"/>
      <c r="AB1" s="675"/>
      <c r="AC1" s="675"/>
      <c r="AD1" s="675"/>
      <c r="AE1" s="675"/>
      <c r="AF1" s="675"/>
      <c r="AG1" s="675"/>
      <c r="AH1" s="675"/>
      <c r="AI1" s="675"/>
      <c r="AJ1" s="675"/>
      <c r="AK1" s="675"/>
      <c r="AL1" s="675"/>
      <c r="AM1" s="675"/>
      <c r="AN1" s="675"/>
      <c r="AO1" s="675"/>
      <c r="AP1" s="675"/>
      <c r="AQ1" s="675"/>
      <c r="AR1" s="675"/>
      <c r="AS1" s="675"/>
      <c r="AT1" s="675"/>
      <c r="AU1" s="675"/>
      <c r="AV1" s="675"/>
      <c r="AW1" s="675"/>
      <c r="AX1" s="675"/>
    </row>
    <row r="2" spans="1:50" x14ac:dyDescent="0.25">
      <c r="A2" s="836"/>
      <c r="B2" s="836"/>
      <c r="C2" s="836"/>
      <c r="D2" s="836"/>
      <c r="E2" s="836"/>
      <c r="F2" s="836"/>
      <c r="G2" s="836"/>
      <c r="H2" s="836"/>
      <c r="I2" s="836"/>
      <c r="J2" s="837"/>
      <c r="K2" s="675"/>
      <c r="L2" s="675"/>
      <c r="M2" s="675"/>
      <c r="N2" s="675"/>
      <c r="O2" s="675"/>
      <c r="P2" s="675"/>
      <c r="Q2" s="675"/>
      <c r="R2" s="675"/>
      <c r="S2" s="675"/>
      <c r="T2" s="675"/>
      <c r="U2" s="675"/>
      <c r="V2" s="675"/>
      <c r="W2" s="675"/>
      <c r="X2" s="675"/>
      <c r="Y2" s="675"/>
      <c r="Z2" s="675"/>
      <c r="AA2" s="675"/>
      <c r="AB2" s="675"/>
      <c r="AC2" s="675"/>
      <c r="AD2" s="675"/>
      <c r="AE2" s="675"/>
      <c r="AF2" s="675"/>
      <c r="AG2" s="675"/>
      <c r="AH2" s="675"/>
      <c r="AI2" s="675"/>
      <c r="AJ2" s="675"/>
      <c r="AK2" s="675"/>
      <c r="AL2" s="675"/>
      <c r="AM2" s="675"/>
      <c r="AN2" s="675"/>
      <c r="AO2" s="675"/>
      <c r="AP2" s="675"/>
      <c r="AQ2" s="675"/>
      <c r="AR2" s="675"/>
      <c r="AS2" s="675"/>
      <c r="AT2" s="675"/>
      <c r="AU2" s="675"/>
      <c r="AV2" s="675"/>
      <c r="AW2" s="675"/>
      <c r="AX2" s="675"/>
    </row>
    <row r="3" spans="1:50" x14ac:dyDescent="0.25">
      <c r="A3" s="836"/>
      <c r="B3" s="836"/>
      <c r="C3" s="836"/>
      <c r="D3" s="836"/>
      <c r="E3" s="836"/>
      <c r="F3" s="836"/>
      <c r="G3" s="836"/>
      <c r="H3" s="836"/>
      <c r="I3" s="836"/>
      <c r="J3" s="837"/>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5"/>
      <c r="AQ3" s="675"/>
      <c r="AR3" s="675"/>
      <c r="AS3" s="675"/>
      <c r="AT3" s="675"/>
      <c r="AU3" s="675"/>
      <c r="AV3" s="675"/>
      <c r="AW3" s="675"/>
      <c r="AX3" s="675"/>
    </row>
    <row r="4" spans="1:50" ht="22.9" customHeight="1" x14ac:dyDescent="0.25">
      <c r="A4" s="836"/>
      <c r="B4" s="836"/>
      <c r="C4" s="836"/>
      <c r="D4" s="836"/>
      <c r="E4" s="836"/>
      <c r="F4" s="836"/>
      <c r="G4" s="836"/>
      <c r="H4" s="836"/>
      <c r="I4" s="836"/>
      <c r="J4" s="837"/>
      <c r="K4" s="675"/>
      <c r="L4" s="675"/>
      <c r="M4" s="675"/>
      <c r="N4" s="675"/>
      <c r="O4" s="675"/>
      <c r="P4" s="675"/>
      <c r="Q4" s="675"/>
      <c r="R4" s="675"/>
      <c r="S4" s="675"/>
      <c r="T4" s="675"/>
      <c r="U4" s="675"/>
      <c r="V4" s="675"/>
      <c r="W4" s="675"/>
      <c r="X4" s="675"/>
      <c r="Y4" s="675"/>
      <c r="Z4" s="675"/>
      <c r="AA4" s="675"/>
      <c r="AB4" s="675"/>
      <c r="AC4" s="675"/>
      <c r="AD4" s="675"/>
      <c r="AE4" s="675"/>
      <c r="AF4" s="675"/>
      <c r="AG4" s="675"/>
      <c r="AH4" s="675"/>
      <c r="AI4" s="675"/>
      <c r="AJ4" s="675"/>
      <c r="AK4" s="675"/>
      <c r="AL4" s="675"/>
      <c r="AM4" s="675"/>
      <c r="AN4" s="675"/>
      <c r="AO4" s="675"/>
      <c r="AP4" s="675"/>
      <c r="AQ4" s="675"/>
      <c r="AR4" s="675"/>
      <c r="AS4" s="675"/>
      <c r="AT4" s="675"/>
      <c r="AU4" s="675"/>
      <c r="AV4" s="675"/>
      <c r="AW4" s="675"/>
      <c r="AX4" s="675"/>
    </row>
    <row r="5" spans="1:50" x14ac:dyDescent="0.25">
      <c r="A5" s="824" t="s">
        <v>823</v>
      </c>
      <c r="B5" s="824"/>
      <c r="C5" s="824"/>
      <c r="D5" s="824"/>
      <c r="E5" s="824"/>
      <c r="F5" s="824"/>
      <c r="G5" s="824"/>
      <c r="H5" s="824"/>
      <c r="I5" s="824"/>
      <c r="J5" s="825"/>
      <c r="K5" s="815" t="s">
        <v>823</v>
      </c>
      <c r="L5" s="815"/>
      <c r="M5" s="815"/>
      <c r="N5" s="815"/>
      <c r="O5" s="815"/>
      <c r="P5" s="815"/>
      <c r="Q5" s="815"/>
      <c r="R5" s="815"/>
      <c r="S5" s="815"/>
      <c r="T5" s="815"/>
      <c r="U5" s="815" t="s">
        <v>823</v>
      </c>
      <c r="V5" s="815"/>
      <c r="W5" s="815"/>
      <c r="X5" s="815"/>
      <c r="Y5" s="815"/>
      <c r="Z5" s="815"/>
      <c r="AA5" s="815"/>
      <c r="AB5" s="815"/>
      <c r="AC5" s="815"/>
      <c r="AD5" s="815"/>
      <c r="AE5" s="815" t="s">
        <v>823</v>
      </c>
      <c r="AF5" s="815"/>
      <c r="AG5" s="815"/>
      <c r="AH5" s="815"/>
      <c r="AI5" s="815"/>
      <c r="AJ5" s="815"/>
      <c r="AK5" s="815"/>
      <c r="AL5" s="815"/>
      <c r="AM5" s="815"/>
      <c r="AN5" s="815"/>
      <c r="AO5" s="815" t="s">
        <v>823</v>
      </c>
      <c r="AP5" s="815"/>
      <c r="AQ5" s="815"/>
      <c r="AR5" s="815"/>
      <c r="AS5" s="815"/>
      <c r="AT5" s="815"/>
      <c r="AU5" s="815"/>
      <c r="AV5" s="815"/>
      <c r="AW5" s="815"/>
      <c r="AX5" s="815"/>
    </row>
    <row r="6" spans="1:50" ht="15.75" thickBot="1" x14ac:dyDescent="0.3">
      <c r="A6" s="816"/>
      <c r="B6" s="816"/>
      <c r="C6" s="816"/>
      <c r="D6" s="816"/>
      <c r="E6" s="816"/>
      <c r="F6" s="816"/>
      <c r="G6" s="816"/>
      <c r="H6" s="816"/>
      <c r="I6" s="816"/>
      <c r="J6" s="82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6"/>
      <c r="AP6" s="816"/>
      <c r="AQ6" s="816"/>
      <c r="AR6" s="816"/>
      <c r="AS6" s="816"/>
      <c r="AT6" s="816"/>
      <c r="AU6" s="816"/>
      <c r="AV6" s="816"/>
      <c r="AW6" s="816"/>
      <c r="AX6" s="816"/>
    </row>
    <row r="7" spans="1:50" ht="36" customHeight="1" thickBot="1" x14ac:dyDescent="0.3">
      <c r="A7" s="830" t="str">
        <f>""&amp;'Datos de Investigación'!$C$8&amp;""</f>
        <v/>
      </c>
      <c r="B7" s="831"/>
      <c r="C7" s="831"/>
      <c r="D7" s="831"/>
      <c r="E7" s="831"/>
      <c r="F7" s="831"/>
      <c r="G7" s="831"/>
      <c r="H7" s="831"/>
      <c r="I7" s="831"/>
      <c r="J7" s="832"/>
      <c r="K7" s="817" t="str">
        <f>""&amp;Protocolo!$C$54&amp;""</f>
        <v/>
      </c>
      <c r="L7" s="818"/>
      <c r="M7" s="818"/>
      <c r="N7" s="818"/>
      <c r="O7" s="818"/>
      <c r="P7" s="818"/>
      <c r="Q7" s="818"/>
      <c r="R7" s="818"/>
      <c r="S7" s="818"/>
      <c r="T7" s="819"/>
      <c r="U7" s="817" t="str">
        <f>""&amp;Protocolo!$C$55&amp;""</f>
        <v/>
      </c>
      <c r="V7" s="818"/>
      <c r="W7" s="818"/>
      <c r="X7" s="818"/>
      <c r="Y7" s="818"/>
      <c r="Z7" s="818"/>
      <c r="AA7" s="818"/>
      <c r="AB7" s="818"/>
      <c r="AC7" s="818"/>
      <c r="AD7" s="819"/>
      <c r="AE7" s="817" t="str">
        <f>""&amp;Protocolo!$C$56&amp;""</f>
        <v/>
      </c>
      <c r="AF7" s="818"/>
      <c r="AG7" s="818"/>
      <c r="AH7" s="818"/>
      <c r="AI7" s="818"/>
      <c r="AJ7" s="818"/>
      <c r="AK7" s="818"/>
      <c r="AL7" s="818"/>
      <c r="AM7" s="818"/>
      <c r="AN7" s="819"/>
      <c r="AO7" s="817" t="str">
        <f>""&amp;Protocolo!$C$57&amp;""</f>
        <v/>
      </c>
      <c r="AP7" s="818"/>
      <c r="AQ7" s="818"/>
      <c r="AR7" s="818"/>
      <c r="AS7" s="818"/>
      <c r="AT7" s="818"/>
      <c r="AU7" s="818"/>
      <c r="AV7" s="818"/>
      <c r="AW7" s="818"/>
      <c r="AX7" s="819"/>
    </row>
    <row r="9" spans="1:50" x14ac:dyDescent="0.25">
      <c r="A9" s="576" t="s">
        <v>822</v>
      </c>
      <c r="B9" s="577"/>
      <c r="C9" s="577"/>
      <c r="D9" s="577"/>
      <c r="E9" s="577"/>
      <c r="F9" s="577"/>
      <c r="G9" s="577"/>
      <c r="H9" s="577"/>
      <c r="I9" s="577"/>
      <c r="J9" s="577"/>
      <c r="K9" s="576" t="s">
        <v>822</v>
      </c>
      <c r="L9" s="577"/>
      <c r="M9" s="577"/>
      <c r="N9" s="577"/>
      <c r="O9" s="577"/>
      <c r="P9" s="577"/>
      <c r="Q9" s="577"/>
      <c r="R9" s="577"/>
      <c r="S9" s="577"/>
      <c r="T9" s="823"/>
      <c r="U9" s="576" t="s">
        <v>822</v>
      </c>
      <c r="V9" s="577"/>
      <c r="W9" s="577"/>
      <c r="X9" s="577"/>
      <c r="Y9" s="577"/>
      <c r="Z9" s="577"/>
      <c r="AA9" s="577"/>
      <c r="AB9" s="577"/>
      <c r="AC9" s="577"/>
      <c r="AD9" s="823"/>
      <c r="AE9" s="576" t="s">
        <v>822</v>
      </c>
      <c r="AF9" s="577"/>
      <c r="AG9" s="577"/>
      <c r="AH9" s="577"/>
      <c r="AI9" s="577"/>
      <c r="AJ9" s="577"/>
      <c r="AK9" s="577"/>
      <c r="AL9" s="577"/>
      <c r="AM9" s="577"/>
      <c r="AN9" s="823"/>
      <c r="AO9" s="576" t="s">
        <v>822</v>
      </c>
      <c r="AP9" s="577"/>
      <c r="AQ9" s="577"/>
      <c r="AR9" s="577"/>
      <c r="AS9" s="577"/>
      <c r="AT9" s="577"/>
      <c r="AU9" s="577"/>
      <c r="AV9" s="577"/>
      <c r="AW9" s="577"/>
      <c r="AX9" s="577"/>
    </row>
    <row r="10" spans="1:50" x14ac:dyDescent="0.25">
      <c r="A10" s="833" t="s">
        <v>821</v>
      </c>
      <c r="B10" s="833"/>
      <c r="C10" s="821">
        <f>'Datos de Investigación'!$C$10</f>
        <v>0</v>
      </c>
      <c r="D10" s="821"/>
      <c r="E10" s="821"/>
      <c r="F10" s="821"/>
      <c r="G10" s="821"/>
      <c r="H10" s="821"/>
      <c r="I10" s="821"/>
      <c r="J10" s="821"/>
      <c r="K10" s="811" t="s">
        <v>821</v>
      </c>
      <c r="L10" s="812"/>
      <c r="M10" s="820" t="str">
        <f>""&amp;Protocolo!$E$54&amp;""</f>
        <v/>
      </c>
      <c r="N10" s="821"/>
      <c r="O10" s="821"/>
      <c r="P10" s="821"/>
      <c r="Q10" s="821"/>
      <c r="R10" s="821"/>
      <c r="S10" s="821"/>
      <c r="T10" s="821"/>
      <c r="U10" s="811" t="s">
        <v>821</v>
      </c>
      <c r="V10" s="812"/>
      <c r="W10" s="820" t="str">
        <f>""&amp;Protocolo!$E$55&amp;""</f>
        <v/>
      </c>
      <c r="X10" s="821"/>
      <c r="Y10" s="821"/>
      <c r="Z10" s="821"/>
      <c r="AA10" s="821"/>
      <c r="AB10" s="821"/>
      <c r="AC10" s="821"/>
      <c r="AD10" s="821"/>
      <c r="AE10" s="811" t="s">
        <v>821</v>
      </c>
      <c r="AF10" s="812"/>
      <c r="AG10" s="820" t="str">
        <f>""&amp;Protocolo!$E$56&amp;""</f>
        <v/>
      </c>
      <c r="AH10" s="821"/>
      <c r="AI10" s="821"/>
      <c r="AJ10" s="821"/>
      <c r="AK10" s="821"/>
      <c r="AL10" s="821"/>
      <c r="AM10" s="821"/>
      <c r="AN10" s="821"/>
      <c r="AO10" s="811" t="s">
        <v>821</v>
      </c>
      <c r="AP10" s="812"/>
      <c r="AQ10" s="820" t="str">
        <f>""&amp;Protocolo!$E$57&amp;""</f>
        <v/>
      </c>
      <c r="AR10" s="821"/>
      <c r="AS10" s="821"/>
      <c r="AT10" s="821"/>
      <c r="AU10" s="821"/>
      <c r="AV10" s="821"/>
      <c r="AW10" s="821"/>
      <c r="AX10" s="821"/>
    </row>
    <row r="11" spans="1:50" x14ac:dyDescent="0.25">
      <c r="A11" s="833" t="s">
        <v>820</v>
      </c>
      <c r="B11" s="833"/>
      <c r="C11" s="821">
        <f>'Datos de Investigación'!$C$12</f>
        <v>0</v>
      </c>
      <c r="D11" s="821"/>
      <c r="E11" s="821"/>
      <c r="F11" s="821"/>
      <c r="G11" s="821"/>
      <c r="H11" s="821"/>
      <c r="I11" s="821"/>
      <c r="J11" s="821"/>
      <c r="K11" s="811" t="s">
        <v>820</v>
      </c>
      <c r="L11" s="812"/>
      <c r="M11" s="821"/>
      <c r="N11" s="821"/>
      <c r="O11" s="821"/>
      <c r="P11" s="821"/>
      <c r="Q11" s="821"/>
      <c r="R11" s="821"/>
      <c r="S11" s="821"/>
      <c r="T11" s="821"/>
      <c r="U11" s="811" t="s">
        <v>820</v>
      </c>
      <c r="V11" s="812"/>
      <c r="W11" s="788"/>
      <c r="X11" s="789"/>
      <c r="Y11" s="789"/>
      <c r="Z11" s="789"/>
      <c r="AA11" s="789"/>
      <c r="AB11" s="789"/>
      <c r="AC11" s="789"/>
      <c r="AD11" s="790"/>
      <c r="AE11" s="811" t="s">
        <v>820</v>
      </c>
      <c r="AF11" s="812"/>
      <c r="AG11" s="788"/>
      <c r="AH11" s="789"/>
      <c r="AI11" s="789"/>
      <c r="AJ11" s="789"/>
      <c r="AK11" s="789"/>
      <c r="AL11" s="789"/>
      <c r="AM11" s="789"/>
      <c r="AN11" s="790"/>
      <c r="AO11" s="811" t="s">
        <v>820</v>
      </c>
      <c r="AP11" s="812"/>
      <c r="AQ11" s="788"/>
      <c r="AR11" s="789"/>
      <c r="AS11" s="789"/>
      <c r="AT11" s="789"/>
      <c r="AU11" s="789"/>
      <c r="AV11" s="789"/>
      <c r="AW11" s="789"/>
      <c r="AX11" s="790"/>
    </row>
    <row r="12" spans="1:50" x14ac:dyDescent="0.25">
      <c r="A12" s="833" t="s">
        <v>819</v>
      </c>
      <c r="B12" s="833"/>
      <c r="C12" s="813">
        <f>'Datos de Investigación'!$C$11</f>
        <v>0</v>
      </c>
      <c r="D12" s="813"/>
      <c r="E12" s="813"/>
      <c r="F12" s="813"/>
      <c r="G12" s="813"/>
      <c r="H12" s="813"/>
      <c r="I12" s="813"/>
      <c r="J12" s="813"/>
      <c r="K12" s="811" t="s">
        <v>819</v>
      </c>
      <c r="L12" s="812"/>
      <c r="M12" s="813" t="str">
        <f>""&amp;Protocolo!$J$54&amp;""</f>
        <v/>
      </c>
      <c r="N12" s="813"/>
      <c r="O12" s="813"/>
      <c r="P12" s="813"/>
      <c r="Q12" s="813"/>
      <c r="R12" s="813"/>
      <c r="S12" s="813"/>
      <c r="T12" s="813"/>
      <c r="U12" s="811" t="s">
        <v>819</v>
      </c>
      <c r="V12" s="812"/>
      <c r="W12" s="813" t="str">
        <f>""&amp;Protocolo!$J$55&amp;""</f>
        <v/>
      </c>
      <c r="X12" s="813"/>
      <c r="Y12" s="813"/>
      <c r="Z12" s="813"/>
      <c r="AA12" s="813"/>
      <c r="AB12" s="813"/>
      <c r="AC12" s="813"/>
      <c r="AD12" s="813"/>
      <c r="AE12" s="811" t="s">
        <v>819</v>
      </c>
      <c r="AF12" s="812"/>
      <c r="AG12" s="813" t="str">
        <f>""&amp;Protocolo!$J$56&amp;""</f>
        <v/>
      </c>
      <c r="AH12" s="813"/>
      <c r="AI12" s="813"/>
      <c r="AJ12" s="813"/>
      <c r="AK12" s="813"/>
      <c r="AL12" s="813"/>
      <c r="AM12" s="813"/>
      <c r="AN12" s="813"/>
      <c r="AO12" s="811" t="s">
        <v>819</v>
      </c>
      <c r="AP12" s="812"/>
      <c r="AQ12" s="813" t="str">
        <f>""&amp;Protocolo!$J$57&amp;""</f>
        <v/>
      </c>
      <c r="AR12" s="813"/>
      <c r="AS12" s="813"/>
      <c r="AT12" s="813"/>
      <c r="AU12" s="813"/>
      <c r="AV12" s="813"/>
      <c r="AW12" s="813"/>
      <c r="AX12" s="813"/>
    </row>
    <row r="13" spans="1:50" x14ac:dyDescent="0.25">
      <c r="A13" s="828" t="s">
        <v>6</v>
      </c>
      <c r="B13" s="828"/>
      <c r="C13" s="820">
        <f>'Datos de Investigación'!$C$10</f>
        <v>0</v>
      </c>
      <c r="D13" s="820"/>
      <c r="E13" s="820"/>
      <c r="F13" s="820"/>
      <c r="G13" s="820"/>
      <c r="H13" s="820"/>
      <c r="I13" s="820"/>
      <c r="J13" s="820"/>
      <c r="K13" s="811" t="s">
        <v>6</v>
      </c>
      <c r="L13" s="812"/>
      <c r="M13" s="814" t="str">
        <f>""&amp;Protocolo!$H$54&amp;""</f>
        <v/>
      </c>
      <c r="N13" s="814"/>
      <c r="O13" s="814"/>
      <c r="P13" s="814"/>
      <c r="Q13" s="814"/>
      <c r="R13" s="814"/>
      <c r="S13" s="814"/>
      <c r="T13" s="814"/>
      <c r="U13" s="811" t="s">
        <v>6</v>
      </c>
      <c r="V13" s="812"/>
      <c r="W13" s="814" t="str">
        <f>""&amp;Protocolo!$H$55&amp;""</f>
        <v/>
      </c>
      <c r="X13" s="814"/>
      <c r="Y13" s="814"/>
      <c r="Z13" s="814"/>
      <c r="AA13" s="814"/>
      <c r="AB13" s="814"/>
      <c r="AC13" s="814"/>
      <c r="AD13" s="814"/>
      <c r="AE13" s="811" t="s">
        <v>6</v>
      </c>
      <c r="AF13" s="812"/>
      <c r="AG13" s="814" t="str">
        <f>""&amp;Protocolo!$H$56&amp;""</f>
        <v/>
      </c>
      <c r="AH13" s="814"/>
      <c r="AI13" s="814"/>
      <c r="AJ13" s="814"/>
      <c r="AK13" s="814"/>
      <c r="AL13" s="814"/>
      <c r="AM13" s="814"/>
      <c r="AN13" s="814"/>
      <c r="AO13" s="811" t="s">
        <v>6</v>
      </c>
      <c r="AP13" s="812"/>
      <c r="AQ13" s="814" t="str">
        <f>""&amp;Protocolo!$H$57&amp;""</f>
        <v/>
      </c>
      <c r="AR13" s="814"/>
      <c r="AS13" s="814"/>
      <c r="AT13" s="814"/>
      <c r="AU13" s="814"/>
      <c r="AV13" s="814"/>
      <c r="AW13" s="814"/>
      <c r="AX13" s="814"/>
    </row>
    <row r="14" spans="1:50" x14ac:dyDescent="0.25">
      <c r="A14" s="100"/>
      <c r="B14" s="100"/>
      <c r="C14" s="100"/>
      <c r="K14" s="100"/>
      <c r="L14" s="100"/>
      <c r="M14" s="100"/>
      <c r="U14" s="100"/>
      <c r="V14" s="100"/>
      <c r="W14" s="100"/>
      <c r="AE14" s="100"/>
      <c r="AF14" s="100"/>
      <c r="AG14" s="100"/>
      <c r="AO14" s="100"/>
      <c r="AP14" s="100"/>
      <c r="AQ14" s="100"/>
    </row>
    <row r="15" spans="1:50" x14ac:dyDescent="0.25">
      <c r="A15" s="576" t="s">
        <v>818</v>
      </c>
      <c r="B15" s="577"/>
      <c r="C15" s="577"/>
      <c r="D15" s="577"/>
      <c r="E15" s="577"/>
      <c r="F15" s="577"/>
      <c r="G15" s="577"/>
      <c r="H15" s="577"/>
      <c r="I15" s="577"/>
      <c r="J15" s="577"/>
      <c r="K15" s="576" t="s">
        <v>818</v>
      </c>
      <c r="L15" s="577"/>
      <c r="M15" s="577"/>
      <c r="N15" s="577"/>
      <c r="O15" s="577"/>
      <c r="P15" s="577"/>
      <c r="Q15" s="577"/>
      <c r="R15" s="577"/>
      <c r="S15" s="577"/>
      <c r="T15" s="823"/>
      <c r="U15" s="576" t="s">
        <v>818</v>
      </c>
      <c r="V15" s="577"/>
      <c r="W15" s="577"/>
      <c r="X15" s="577"/>
      <c r="Y15" s="577"/>
      <c r="Z15" s="577"/>
      <c r="AA15" s="577"/>
      <c r="AB15" s="577"/>
      <c r="AC15" s="577"/>
      <c r="AD15" s="823"/>
      <c r="AE15" s="576" t="s">
        <v>818</v>
      </c>
      <c r="AF15" s="577"/>
      <c r="AG15" s="577"/>
      <c r="AH15" s="577"/>
      <c r="AI15" s="577"/>
      <c r="AJ15" s="577"/>
      <c r="AK15" s="577"/>
      <c r="AL15" s="577"/>
      <c r="AM15" s="577"/>
      <c r="AN15" s="823"/>
      <c r="AO15" s="576" t="s">
        <v>818</v>
      </c>
      <c r="AP15" s="577"/>
      <c r="AQ15" s="577"/>
      <c r="AR15" s="577"/>
      <c r="AS15" s="577"/>
      <c r="AT15" s="577"/>
      <c r="AU15" s="577"/>
      <c r="AV15" s="577"/>
      <c r="AW15" s="577"/>
      <c r="AX15" s="577"/>
    </row>
    <row r="16" spans="1:50" ht="14.45" customHeight="1" x14ac:dyDescent="0.25">
      <c r="A16" s="797" t="s">
        <v>817</v>
      </c>
      <c r="B16" s="798"/>
      <c r="C16" s="799"/>
      <c r="D16" s="797" t="s">
        <v>816</v>
      </c>
      <c r="E16" s="798"/>
      <c r="F16" s="448" t="s">
        <v>250</v>
      </c>
      <c r="G16" s="797" t="s">
        <v>815</v>
      </c>
      <c r="H16" s="799"/>
      <c r="I16" s="797" t="s">
        <v>814</v>
      </c>
      <c r="J16" s="799"/>
      <c r="K16" s="797" t="s">
        <v>817</v>
      </c>
      <c r="L16" s="798"/>
      <c r="M16" s="799"/>
      <c r="N16" s="797" t="s">
        <v>816</v>
      </c>
      <c r="O16" s="799"/>
      <c r="P16" s="448" t="s">
        <v>250</v>
      </c>
      <c r="Q16" s="797" t="s">
        <v>815</v>
      </c>
      <c r="R16" s="799"/>
      <c r="S16" s="797" t="s">
        <v>814</v>
      </c>
      <c r="T16" s="799"/>
      <c r="U16" s="797" t="s">
        <v>817</v>
      </c>
      <c r="V16" s="798"/>
      <c r="W16" s="799"/>
      <c r="X16" s="797" t="s">
        <v>816</v>
      </c>
      <c r="Y16" s="799"/>
      <c r="Z16" s="448" t="s">
        <v>250</v>
      </c>
      <c r="AA16" s="797" t="s">
        <v>815</v>
      </c>
      <c r="AB16" s="799"/>
      <c r="AC16" s="797" t="s">
        <v>814</v>
      </c>
      <c r="AD16" s="799"/>
      <c r="AE16" s="797" t="s">
        <v>817</v>
      </c>
      <c r="AF16" s="798"/>
      <c r="AG16" s="799"/>
      <c r="AH16" s="797" t="s">
        <v>816</v>
      </c>
      <c r="AI16" s="799"/>
      <c r="AJ16" s="448" t="s">
        <v>250</v>
      </c>
      <c r="AK16" s="797" t="s">
        <v>815</v>
      </c>
      <c r="AL16" s="799"/>
      <c r="AM16" s="797" t="s">
        <v>814</v>
      </c>
      <c r="AN16" s="799"/>
      <c r="AO16" s="797" t="s">
        <v>817</v>
      </c>
      <c r="AP16" s="798"/>
      <c r="AQ16" s="799"/>
      <c r="AR16" s="797" t="s">
        <v>816</v>
      </c>
      <c r="AS16" s="799"/>
      <c r="AT16" s="448" t="s">
        <v>250</v>
      </c>
      <c r="AU16" s="797" t="s">
        <v>815</v>
      </c>
      <c r="AV16" s="799"/>
      <c r="AW16" s="797" t="s">
        <v>814</v>
      </c>
      <c r="AX16" s="799"/>
    </row>
    <row r="17" spans="1:50" ht="58.15" customHeight="1" x14ac:dyDescent="0.25">
      <c r="A17" s="788"/>
      <c r="B17" s="789"/>
      <c r="C17" s="790"/>
      <c r="D17" s="788"/>
      <c r="E17" s="790"/>
      <c r="F17" s="446"/>
      <c r="G17" s="788"/>
      <c r="H17" s="790"/>
      <c r="I17" s="788"/>
      <c r="J17" s="790"/>
      <c r="K17" s="788"/>
      <c r="L17" s="789"/>
      <c r="M17" s="790"/>
      <c r="N17" s="788"/>
      <c r="O17" s="790"/>
      <c r="P17" s="446"/>
      <c r="Q17" s="788"/>
      <c r="R17" s="790"/>
      <c r="S17" s="788"/>
      <c r="T17" s="790"/>
      <c r="U17" s="788"/>
      <c r="V17" s="789"/>
      <c r="W17" s="790"/>
      <c r="X17" s="788"/>
      <c r="Y17" s="790"/>
      <c r="Z17" s="446"/>
      <c r="AA17" s="788"/>
      <c r="AB17" s="790"/>
      <c r="AC17" s="788"/>
      <c r="AD17" s="790"/>
      <c r="AE17" s="788"/>
      <c r="AF17" s="789"/>
      <c r="AG17" s="790"/>
      <c r="AH17" s="788"/>
      <c r="AI17" s="790"/>
      <c r="AJ17" s="446"/>
      <c r="AK17" s="788"/>
      <c r="AL17" s="790"/>
      <c r="AM17" s="788"/>
      <c r="AN17" s="790"/>
      <c r="AO17" s="788"/>
      <c r="AP17" s="789"/>
      <c r="AQ17" s="790"/>
      <c r="AR17" s="788"/>
      <c r="AS17" s="790"/>
      <c r="AT17" s="446"/>
      <c r="AU17" s="788"/>
      <c r="AV17" s="790"/>
      <c r="AW17" s="788"/>
      <c r="AX17" s="790"/>
    </row>
    <row r="18" spans="1:50" ht="58.15" customHeight="1" x14ac:dyDescent="0.25">
      <c r="A18" s="788"/>
      <c r="B18" s="789"/>
      <c r="C18" s="790"/>
      <c r="D18" s="788"/>
      <c r="E18" s="790"/>
      <c r="F18" s="446"/>
      <c r="G18" s="788"/>
      <c r="H18" s="790"/>
      <c r="I18" s="788"/>
      <c r="J18" s="790"/>
      <c r="K18" s="788"/>
      <c r="L18" s="789"/>
      <c r="M18" s="790"/>
      <c r="N18" s="788"/>
      <c r="O18" s="790"/>
      <c r="P18" s="446"/>
      <c r="Q18" s="788"/>
      <c r="R18" s="790"/>
      <c r="S18" s="788"/>
      <c r="T18" s="790"/>
      <c r="U18" s="788"/>
      <c r="V18" s="789"/>
      <c r="W18" s="790"/>
      <c r="X18" s="788"/>
      <c r="Y18" s="790"/>
      <c r="Z18" s="446"/>
      <c r="AA18" s="788"/>
      <c r="AB18" s="790"/>
      <c r="AC18" s="788"/>
      <c r="AD18" s="790"/>
      <c r="AE18" s="788"/>
      <c r="AF18" s="789"/>
      <c r="AG18" s="790"/>
      <c r="AH18" s="788"/>
      <c r="AI18" s="790"/>
      <c r="AJ18" s="446"/>
      <c r="AK18" s="788"/>
      <c r="AL18" s="790"/>
      <c r="AM18" s="788"/>
      <c r="AN18" s="790"/>
      <c r="AO18" s="788"/>
      <c r="AP18" s="789"/>
      <c r="AQ18" s="790"/>
      <c r="AR18" s="788"/>
      <c r="AS18" s="790"/>
      <c r="AT18" s="446"/>
      <c r="AU18" s="788"/>
      <c r="AV18" s="790"/>
      <c r="AW18" s="788"/>
      <c r="AX18" s="790"/>
    </row>
    <row r="19" spans="1:50" ht="58.15" customHeight="1" x14ac:dyDescent="0.25">
      <c r="A19" s="788"/>
      <c r="B19" s="789"/>
      <c r="C19" s="790"/>
      <c r="D19" s="788"/>
      <c r="E19" s="790"/>
      <c r="F19" s="446"/>
      <c r="G19" s="788"/>
      <c r="H19" s="790"/>
      <c r="I19" s="788"/>
      <c r="J19" s="790"/>
      <c r="K19" s="788"/>
      <c r="L19" s="789"/>
      <c r="M19" s="790"/>
      <c r="N19" s="788"/>
      <c r="O19" s="790"/>
      <c r="P19" s="446"/>
      <c r="Q19" s="788"/>
      <c r="R19" s="790"/>
      <c r="S19" s="788"/>
      <c r="T19" s="790"/>
      <c r="U19" s="788"/>
      <c r="V19" s="789"/>
      <c r="W19" s="790"/>
      <c r="X19" s="788"/>
      <c r="Y19" s="790"/>
      <c r="Z19" s="446"/>
      <c r="AA19" s="788"/>
      <c r="AB19" s="790"/>
      <c r="AC19" s="788"/>
      <c r="AD19" s="790"/>
      <c r="AE19" s="788"/>
      <c r="AF19" s="789"/>
      <c r="AG19" s="790"/>
      <c r="AH19" s="788"/>
      <c r="AI19" s="790"/>
      <c r="AJ19" s="446"/>
      <c r="AK19" s="788"/>
      <c r="AL19" s="790"/>
      <c r="AM19" s="788"/>
      <c r="AN19" s="790"/>
      <c r="AO19" s="788"/>
      <c r="AP19" s="789"/>
      <c r="AQ19" s="790"/>
      <c r="AR19" s="788"/>
      <c r="AS19" s="790"/>
      <c r="AT19" s="446"/>
      <c r="AU19" s="788"/>
      <c r="AV19" s="790"/>
      <c r="AW19" s="788"/>
      <c r="AX19" s="790"/>
    </row>
    <row r="21" spans="1:50" ht="14.45" customHeight="1" x14ac:dyDescent="0.25">
      <c r="A21" s="800" t="s">
        <v>813</v>
      </c>
      <c r="B21" s="801"/>
      <c r="C21" s="801"/>
      <c r="D21" s="801"/>
      <c r="E21" s="801"/>
      <c r="F21" s="801"/>
      <c r="G21" s="801"/>
      <c r="H21" s="801"/>
      <c r="I21" s="801"/>
      <c r="J21" s="801"/>
      <c r="K21" s="800" t="s">
        <v>813</v>
      </c>
      <c r="L21" s="801"/>
      <c r="M21" s="801"/>
      <c r="N21" s="801"/>
      <c r="O21" s="801"/>
      <c r="P21" s="801"/>
      <c r="Q21" s="801"/>
      <c r="R21" s="801"/>
      <c r="S21" s="801"/>
      <c r="T21" s="822"/>
      <c r="U21" s="800" t="s">
        <v>813</v>
      </c>
      <c r="V21" s="801"/>
      <c r="W21" s="801"/>
      <c r="X21" s="801"/>
      <c r="Y21" s="801"/>
      <c r="Z21" s="801"/>
      <c r="AA21" s="801"/>
      <c r="AB21" s="801"/>
      <c r="AC21" s="801"/>
      <c r="AD21" s="822"/>
      <c r="AE21" s="800" t="s">
        <v>813</v>
      </c>
      <c r="AF21" s="801"/>
      <c r="AG21" s="801"/>
      <c r="AH21" s="801"/>
      <c r="AI21" s="801"/>
      <c r="AJ21" s="801"/>
      <c r="AK21" s="801"/>
      <c r="AL21" s="801"/>
      <c r="AM21" s="801"/>
      <c r="AN21" s="822"/>
      <c r="AO21" s="800" t="s">
        <v>813</v>
      </c>
      <c r="AP21" s="801"/>
      <c r="AQ21" s="801"/>
      <c r="AR21" s="801"/>
      <c r="AS21" s="801"/>
      <c r="AT21" s="801"/>
      <c r="AU21" s="801"/>
      <c r="AV21" s="801"/>
      <c r="AW21" s="801"/>
      <c r="AX21" s="801"/>
    </row>
    <row r="22" spans="1:50" x14ac:dyDescent="0.25">
      <c r="A22" s="802"/>
      <c r="B22" s="803"/>
      <c r="C22" s="803"/>
      <c r="D22" s="803"/>
      <c r="E22" s="803"/>
      <c r="F22" s="803"/>
      <c r="G22" s="803"/>
      <c r="H22" s="803"/>
      <c r="I22" s="803"/>
      <c r="J22" s="804"/>
      <c r="K22" s="802"/>
      <c r="L22" s="803"/>
      <c r="M22" s="803"/>
      <c r="N22" s="803"/>
      <c r="O22" s="803"/>
      <c r="P22" s="803"/>
      <c r="Q22" s="803"/>
      <c r="R22" s="803"/>
      <c r="S22" s="803"/>
      <c r="T22" s="804"/>
      <c r="U22" s="802"/>
      <c r="V22" s="803"/>
      <c r="W22" s="803"/>
      <c r="X22" s="803"/>
      <c r="Y22" s="803"/>
      <c r="Z22" s="803"/>
      <c r="AA22" s="803"/>
      <c r="AB22" s="803"/>
      <c r="AC22" s="803"/>
      <c r="AD22" s="804"/>
      <c r="AE22" s="802"/>
      <c r="AF22" s="803"/>
      <c r="AG22" s="803"/>
      <c r="AH22" s="803"/>
      <c r="AI22" s="803"/>
      <c r="AJ22" s="803"/>
      <c r="AK22" s="803"/>
      <c r="AL22" s="803"/>
      <c r="AM22" s="803"/>
      <c r="AN22" s="804"/>
      <c r="AO22" s="802"/>
      <c r="AP22" s="803"/>
      <c r="AQ22" s="803"/>
      <c r="AR22" s="803"/>
      <c r="AS22" s="803"/>
      <c r="AT22" s="803"/>
      <c r="AU22" s="803"/>
      <c r="AV22" s="803"/>
      <c r="AW22" s="803"/>
      <c r="AX22" s="804"/>
    </row>
    <row r="23" spans="1:50" x14ac:dyDescent="0.25">
      <c r="A23" s="805"/>
      <c r="B23" s="806"/>
      <c r="C23" s="806"/>
      <c r="D23" s="806"/>
      <c r="E23" s="806"/>
      <c r="F23" s="806"/>
      <c r="G23" s="806"/>
      <c r="H23" s="806"/>
      <c r="I23" s="806"/>
      <c r="J23" s="807"/>
      <c r="K23" s="805"/>
      <c r="L23" s="806"/>
      <c r="M23" s="806"/>
      <c r="N23" s="806"/>
      <c r="O23" s="806"/>
      <c r="P23" s="806"/>
      <c r="Q23" s="806"/>
      <c r="R23" s="806"/>
      <c r="S23" s="806"/>
      <c r="T23" s="807"/>
      <c r="U23" s="805"/>
      <c r="V23" s="806"/>
      <c r="W23" s="806"/>
      <c r="X23" s="806"/>
      <c r="Y23" s="806"/>
      <c r="Z23" s="806"/>
      <c r="AA23" s="806"/>
      <c r="AB23" s="806"/>
      <c r="AC23" s="806"/>
      <c r="AD23" s="807"/>
      <c r="AE23" s="805"/>
      <c r="AF23" s="806"/>
      <c r="AG23" s="806"/>
      <c r="AH23" s="806"/>
      <c r="AI23" s="806"/>
      <c r="AJ23" s="806"/>
      <c r="AK23" s="806"/>
      <c r="AL23" s="806"/>
      <c r="AM23" s="806"/>
      <c r="AN23" s="807"/>
      <c r="AO23" s="805"/>
      <c r="AP23" s="806"/>
      <c r="AQ23" s="806"/>
      <c r="AR23" s="806"/>
      <c r="AS23" s="806"/>
      <c r="AT23" s="806"/>
      <c r="AU23" s="806"/>
      <c r="AV23" s="806"/>
      <c r="AW23" s="806"/>
      <c r="AX23" s="807"/>
    </row>
    <row r="24" spans="1:50" x14ac:dyDescent="0.25">
      <c r="A24" s="808"/>
      <c r="B24" s="809"/>
      <c r="C24" s="809"/>
      <c r="D24" s="809"/>
      <c r="E24" s="809"/>
      <c r="F24" s="809"/>
      <c r="G24" s="809"/>
      <c r="H24" s="809"/>
      <c r="I24" s="809"/>
      <c r="J24" s="810"/>
      <c r="K24" s="808"/>
      <c r="L24" s="809"/>
      <c r="M24" s="809"/>
      <c r="N24" s="809"/>
      <c r="O24" s="809"/>
      <c r="P24" s="809"/>
      <c r="Q24" s="809"/>
      <c r="R24" s="809"/>
      <c r="S24" s="809"/>
      <c r="T24" s="810"/>
      <c r="U24" s="808"/>
      <c r="V24" s="809"/>
      <c r="W24" s="809"/>
      <c r="X24" s="809"/>
      <c r="Y24" s="809"/>
      <c r="Z24" s="809"/>
      <c r="AA24" s="809"/>
      <c r="AB24" s="809"/>
      <c r="AC24" s="809"/>
      <c r="AD24" s="810"/>
      <c r="AE24" s="808"/>
      <c r="AF24" s="809"/>
      <c r="AG24" s="809"/>
      <c r="AH24" s="809"/>
      <c r="AI24" s="809"/>
      <c r="AJ24" s="809"/>
      <c r="AK24" s="809"/>
      <c r="AL24" s="809"/>
      <c r="AM24" s="809"/>
      <c r="AN24" s="810"/>
      <c r="AO24" s="808"/>
      <c r="AP24" s="809"/>
      <c r="AQ24" s="809"/>
      <c r="AR24" s="809"/>
      <c r="AS24" s="809"/>
      <c r="AT24" s="809"/>
      <c r="AU24" s="809"/>
      <c r="AV24" s="809"/>
      <c r="AW24" s="809"/>
      <c r="AX24" s="810"/>
    </row>
    <row r="26" spans="1:50" ht="14.45" customHeight="1" x14ac:dyDescent="0.25">
      <c r="A26" s="576" t="s">
        <v>834</v>
      </c>
      <c r="B26" s="577"/>
      <c r="C26" s="577"/>
      <c r="D26" s="577"/>
      <c r="E26" s="577"/>
      <c r="F26" s="577"/>
      <c r="G26" s="577"/>
      <c r="H26" s="577"/>
      <c r="I26" s="577"/>
      <c r="J26" s="577"/>
      <c r="K26" s="576" t="s">
        <v>834</v>
      </c>
      <c r="L26" s="577"/>
      <c r="M26" s="577"/>
      <c r="N26" s="577"/>
      <c r="O26" s="577"/>
      <c r="P26" s="577"/>
      <c r="Q26" s="577"/>
      <c r="R26" s="577"/>
      <c r="S26" s="577"/>
      <c r="T26" s="577"/>
      <c r="U26" s="576" t="s">
        <v>834</v>
      </c>
      <c r="V26" s="577"/>
      <c r="W26" s="577"/>
      <c r="X26" s="577"/>
      <c r="Y26" s="577"/>
      <c r="Z26" s="577"/>
      <c r="AA26" s="577"/>
      <c r="AB26" s="577"/>
      <c r="AC26" s="577"/>
      <c r="AD26" s="577"/>
      <c r="AE26" s="576" t="s">
        <v>834</v>
      </c>
      <c r="AF26" s="577"/>
      <c r="AG26" s="577"/>
      <c r="AH26" s="577"/>
      <c r="AI26" s="577"/>
      <c r="AJ26" s="577"/>
      <c r="AK26" s="577"/>
      <c r="AL26" s="577"/>
      <c r="AM26" s="577"/>
      <c r="AN26" s="577"/>
      <c r="AO26" s="576" t="s">
        <v>834</v>
      </c>
      <c r="AP26" s="577"/>
      <c r="AQ26" s="577"/>
      <c r="AR26" s="577"/>
      <c r="AS26" s="577"/>
      <c r="AT26" s="577"/>
      <c r="AU26" s="577"/>
      <c r="AV26" s="577"/>
      <c r="AW26" s="577"/>
      <c r="AX26" s="577"/>
    </row>
    <row r="27" spans="1:50" ht="14.45" customHeight="1" x14ac:dyDescent="0.25">
      <c r="A27" s="794" t="s">
        <v>251</v>
      </c>
      <c r="B27" s="795"/>
      <c r="C27" s="796"/>
      <c r="D27" s="447" t="s">
        <v>812</v>
      </c>
      <c r="E27" s="447" t="s">
        <v>811</v>
      </c>
      <c r="F27" s="797" t="s">
        <v>810</v>
      </c>
      <c r="G27" s="798"/>
      <c r="H27" s="799"/>
      <c r="I27" s="794" t="s">
        <v>809</v>
      </c>
      <c r="J27" s="796"/>
      <c r="K27" s="794" t="s">
        <v>251</v>
      </c>
      <c r="L27" s="795"/>
      <c r="M27" s="796"/>
      <c r="N27" s="447" t="s">
        <v>812</v>
      </c>
      <c r="O27" s="447" t="s">
        <v>811</v>
      </c>
      <c r="P27" s="797" t="s">
        <v>810</v>
      </c>
      <c r="Q27" s="798"/>
      <c r="R27" s="799"/>
      <c r="S27" s="794" t="s">
        <v>809</v>
      </c>
      <c r="T27" s="796"/>
      <c r="U27" s="794" t="s">
        <v>251</v>
      </c>
      <c r="V27" s="795"/>
      <c r="W27" s="796"/>
      <c r="X27" s="447" t="s">
        <v>812</v>
      </c>
      <c r="Y27" s="447" t="s">
        <v>811</v>
      </c>
      <c r="Z27" s="797" t="s">
        <v>810</v>
      </c>
      <c r="AA27" s="798"/>
      <c r="AB27" s="799"/>
      <c r="AC27" s="794" t="s">
        <v>809</v>
      </c>
      <c r="AD27" s="796"/>
      <c r="AE27" s="794" t="s">
        <v>251</v>
      </c>
      <c r="AF27" s="795"/>
      <c r="AG27" s="796"/>
      <c r="AH27" s="447" t="s">
        <v>812</v>
      </c>
      <c r="AI27" s="447" t="s">
        <v>811</v>
      </c>
      <c r="AJ27" s="797" t="s">
        <v>810</v>
      </c>
      <c r="AK27" s="798"/>
      <c r="AL27" s="799"/>
      <c r="AM27" s="794" t="s">
        <v>809</v>
      </c>
      <c r="AN27" s="796"/>
      <c r="AO27" s="794" t="s">
        <v>251</v>
      </c>
      <c r="AP27" s="795"/>
      <c r="AQ27" s="796"/>
      <c r="AR27" s="447" t="s">
        <v>812</v>
      </c>
      <c r="AS27" s="447" t="s">
        <v>811</v>
      </c>
      <c r="AT27" s="797" t="s">
        <v>810</v>
      </c>
      <c r="AU27" s="798"/>
      <c r="AV27" s="799"/>
      <c r="AW27" s="794" t="s">
        <v>809</v>
      </c>
      <c r="AX27" s="796"/>
    </row>
    <row r="28" spans="1:50" ht="44.45" customHeight="1" x14ac:dyDescent="0.25">
      <c r="A28" s="829"/>
      <c r="B28" s="829"/>
      <c r="C28" s="829"/>
      <c r="D28" s="446"/>
      <c r="E28" s="446"/>
      <c r="F28" s="829"/>
      <c r="G28" s="829"/>
      <c r="H28" s="829"/>
      <c r="I28" s="829"/>
      <c r="J28" s="829"/>
      <c r="K28" s="788"/>
      <c r="L28" s="789"/>
      <c r="M28" s="790"/>
      <c r="N28" s="446"/>
      <c r="O28" s="446"/>
      <c r="P28" s="788"/>
      <c r="Q28" s="789"/>
      <c r="R28" s="790"/>
      <c r="S28" s="788"/>
      <c r="T28" s="790"/>
      <c r="U28" s="788"/>
      <c r="V28" s="789"/>
      <c r="W28" s="790"/>
      <c r="X28" s="446"/>
      <c r="Y28" s="446"/>
      <c r="Z28" s="788"/>
      <c r="AA28" s="789"/>
      <c r="AB28" s="790"/>
      <c r="AC28" s="788"/>
      <c r="AD28" s="790"/>
      <c r="AE28" s="788"/>
      <c r="AF28" s="789"/>
      <c r="AG28" s="790"/>
      <c r="AH28" s="446"/>
      <c r="AI28" s="446"/>
      <c r="AJ28" s="788"/>
      <c r="AK28" s="789"/>
      <c r="AL28" s="790"/>
      <c r="AM28" s="788"/>
      <c r="AN28" s="790"/>
      <c r="AO28" s="788"/>
      <c r="AP28" s="789"/>
      <c r="AQ28" s="790"/>
      <c r="AR28" s="446"/>
      <c r="AS28" s="446"/>
      <c r="AT28" s="788"/>
      <c r="AU28" s="789"/>
      <c r="AV28" s="790"/>
      <c r="AW28" s="788"/>
      <c r="AX28" s="790"/>
    </row>
    <row r="29" spans="1:50" ht="44.45" customHeight="1" x14ac:dyDescent="0.25">
      <c r="A29" s="829"/>
      <c r="B29" s="829"/>
      <c r="C29" s="829"/>
      <c r="D29" s="446"/>
      <c r="E29" s="446"/>
      <c r="F29" s="829"/>
      <c r="G29" s="829"/>
      <c r="H29" s="829"/>
      <c r="I29" s="829"/>
      <c r="J29" s="829"/>
      <c r="K29" s="788"/>
      <c r="L29" s="789"/>
      <c r="M29" s="790"/>
      <c r="N29" s="446"/>
      <c r="O29" s="446"/>
      <c r="P29" s="788"/>
      <c r="Q29" s="789"/>
      <c r="R29" s="790"/>
      <c r="S29" s="788"/>
      <c r="T29" s="790"/>
      <c r="U29" s="788"/>
      <c r="V29" s="789"/>
      <c r="W29" s="790"/>
      <c r="X29" s="446"/>
      <c r="Y29" s="446"/>
      <c r="Z29" s="788"/>
      <c r="AA29" s="789"/>
      <c r="AB29" s="790"/>
      <c r="AC29" s="788"/>
      <c r="AD29" s="790"/>
      <c r="AE29" s="788"/>
      <c r="AF29" s="789"/>
      <c r="AG29" s="790"/>
      <c r="AH29" s="446"/>
      <c r="AI29" s="446"/>
      <c r="AJ29" s="788"/>
      <c r="AK29" s="789"/>
      <c r="AL29" s="790"/>
      <c r="AM29" s="788"/>
      <c r="AN29" s="790"/>
      <c r="AO29" s="788"/>
      <c r="AP29" s="789"/>
      <c r="AQ29" s="790"/>
      <c r="AR29" s="446"/>
      <c r="AS29" s="446"/>
      <c r="AT29" s="788"/>
      <c r="AU29" s="789"/>
      <c r="AV29" s="790"/>
      <c r="AW29" s="788"/>
      <c r="AX29" s="790"/>
    </row>
    <row r="30" spans="1:50" ht="44.45" customHeight="1" x14ac:dyDescent="0.25">
      <c r="A30" s="829"/>
      <c r="B30" s="829"/>
      <c r="C30" s="829"/>
      <c r="D30" s="446"/>
      <c r="E30" s="446"/>
      <c r="F30" s="829"/>
      <c r="G30" s="829"/>
      <c r="H30" s="829"/>
      <c r="I30" s="829"/>
      <c r="J30" s="829"/>
      <c r="K30" s="788"/>
      <c r="L30" s="789"/>
      <c r="M30" s="790"/>
      <c r="N30" s="446"/>
      <c r="O30" s="446"/>
      <c r="P30" s="788"/>
      <c r="Q30" s="789"/>
      <c r="R30" s="790"/>
      <c r="S30" s="788"/>
      <c r="T30" s="790"/>
      <c r="U30" s="788"/>
      <c r="V30" s="789"/>
      <c r="W30" s="790"/>
      <c r="X30" s="446"/>
      <c r="Y30" s="446"/>
      <c r="Z30" s="788"/>
      <c r="AA30" s="789"/>
      <c r="AB30" s="790"/>
      <c r="AC30" s="788"/>
      <c r="AD30" s="790"/>
      <c r="AE30" s="788"/>
      <c r="AF30" s="789"/>
      <c r="AG30" s="790"/>
      <c r="AH30" s="446"/>
      <c r="AI30" s="446"/>
      <c r="AJ30" s="788"/>
      <c r="AK30" s="789"/>
      <c r="AL30" s="790"/>
      <c r="AM30" s="788"/>
      <c r="AN30" s="790"/>
      <c r="AO30" s="788"/>
      <c r="AP30" s="789"/>
      <c r="AQ30" s="790"/>
      <c r="AR30" s="446"/>
      <c r="AS30" s="446"/>
      <c r="AT30" s="788"/>
      <c r="AU30" s="789"/>
      <c r="AV30" s="790"/>
      <c r="AW30" s="788"/>
      <c r="AX30" s="790"/>
    </row>
    <row r="31" spans="1:50" ht="44.45" customHeight="1" x14ac:dyDescent="0.25">
      <c r="A31" s="829"/>
      <c r="B31" s="829"/>
      <c r="C31" s="829"/>
      <c r="D31" s="446"/>
      <c r="E31" s="446"/>
      <c r="F31" s="829"/>
      <c r="G31" s="829"/>
      <c r="H31" s="829"/>
      <c r="I31" s="829"/>
      <c r="J31" s="829"/>
      <c r="K31" s="788"/>
      <c r="L31" s="789"/>
      <c r="M31" s="790"/>
      <c r="N31" s="446"/>
      <c r="O31" s="446"/>
      <c r="P31" s="788"/>
      <c r="Q31" s="789"/>
      <c r="R31" s="790"/>
      <c r="S31" s="788"/>
      <c r="T31" s="790"/>
      <c r="U31" s="788"/>
      <c r="V31" s="789"/>
      <c r="W31" s="790"/>
      <c r="X31" s="446"/>
      <c r="Y31" s="446"/>
      <c r="Z31" s="788"/>
      <c r="AA31" s="789"/>
      <c r="AB31" s="790"/>
      <c r="AC31" s="788"/>
      <c r="AD31" s="790"/>
      <c r="AE31" s="788"/>
      <c r="AF31" s="789"/>
      <c r="AG31" s="790"/>
      <c r="AH31" s="446"/>
      <c r="AI31" s="446"/>
      <c r="AJ31" s="788"/>
      <c r="AK31" s="789"/>
      <c r="AL31" s="790"/>
      <c r="AM31" s="788"/>
      <c r="AN31" s="790"/>
      <c r="AO31" s="788"/>
      <c r="AP31" s="789"/>
      <c r="AQ31" s="790"/>
      <c r="AR31" s="446"/>
      <c r="AS31" s="446"/>
      <c r="AT31" s="788"/>
      <c r="AU31" s="789"/>
      <c r="AV31" s="790"/>
      <c r="AW31" s="788"/>
      <c r="AX31" s="790"/>
    </row>
    <row r="32" spans="1:50" ht="44.45" customHeight="1" x14ac:dyDescent="0.25">
      <c r="A32" s="829"/>
      <c r="B32" s="829"/>
      <c r="C32" s="829"/>
      <c r="D32" s="446"/>
      <c r="E32" s="446"/>
      <c r="F32" s="829"/>
      <c r="G32" s="829"/>
      <c r="H32" s="829"/>
      <c r="I32" s="829"/>
      <c r="J32" s="829"/>
      <c r="K32" s="788"/>
      <c r="L32" s="789"/>
      <c r="M32" s="790"/>
      <c r="N32" s="446"/>
      <c r="O32" s="446"/>
      <c r="P32" s="788"/>
      <c r="Q32" s="789"/>
      <c r="R32" s="790"/>
      <c r="S32" s="788"/>
      <c r="T32" s="790"/>
      <c r="U32" s="788"/>
      <c r="V32" s="789"/>
      <c r="W32" s="790"/>
      <c r="X32" s="446"/>
      <c r="Y32" s="446"/>
      <c r="Z32" s="788"/>
      <c r="AA32" s="789"/>
      <c r="AB32" s="790"/>
      <c r="AC32" s="788"/>
      <c r="AD32" s="790"/>
      <c r="AE32" s="788"/>
      <c r="AF32" s="789"/>
      <c r="AG32" s="790"/>
      <c r="AH32" s="446"/>
      <c r="AI32" s="446"/>
      <c r="AJ32" s="788"/>
      <c r="AK32" s="789"/>
      <c r="AL32" s="790"/>
      <c r="AM32" s="788"/>
      <c r="AN32" s="790"/>
      <c r="AO32" s="788"/>
      <c r="AP32" s="789"/>
      <c r="AQ32" s="790"/>
      <c r="AR32" s="446"/>
      <c r="AS32" s="446"/>
      <c r="AT32" s="788"/>
      <c r="AU32" s="789"/>
      <c r="AV32" s="790"/>
      <c r="AW32" s="788"/>
      <c r="AX32" s="790"/>
    </row>
    <row r="33" spans="1:50" ht="44.45" customHeight="1" x14ac:dyDescent="0.25">
      <c r="A33" s="829"/>
      <c r="B33" s="829"/>
      <c r="C33" s="829"/>
      <c r="D33" s="446"/>
      <c r="E33" s="446"/>
      <c r="F33" s="829"/>
      <c r="G33" s="829"/>
      <c r="H33" s="829"/>
      <c r="I33" s="829"/>
      <c r="J33" s="829"/>
      <c r="K33" s="788"/>
      <c r="L33" s="789"/>
      <c r="M33" s="790"/>
      <c r="N33" s="446"/>
      <c r="O33" s="446"/>
      <c r="P33" s="788"/>
      <c r="Q33" s="789"/>
      <c r="R33" s="790"/>
      <c r="S33" s="788"/>
      <c r="T33" s="790"/>
      <c r="U33" s="788"/>
      <c r="V33" s="789"/>
      <c r="W33" s="790"/>
      <c r="X33" s="446"/>
      <c r="Y33" s="446"/>
      <c r="Z33" s="788"/>
      <c r="AA33" s="789"/>
      <c r="AB33" s="790"/>
      <c r="AC33" s="788"/>
      <c r="AD33" s="790"/>
      <c r="AE33" s="788"/>
      <c r="AF33" s="789"/>
      <c r="AG33" s="790"/>
      <c r="AH33" s="446"/>
      <c r="AI33" s="446"/>
      <c r="AJ33" s="788"/>
      <c r="AK33" s="789"/>
      <c r="AL33" s="790"/>
      <c r="AM33" s="788"/>
      <c r="AN33" s="790"/>
      <c r="AO33" s="788"/>
      <c r="AP33" s="789"/>
      <c r="AQ33" s="790"/>
      <c r="AR33" s="446"/>
      <c r="AS33" s="446"/>
      <c r="AT33" s="788"/>
      <c r="AU33" s="789"/>
      <c r="AV33" s="790"/>
      <c r="AW33" s="788"/>
      <c r="AX33" s="790"/>
    </row>
    <row r="35" spans="1:50" ht="14.45" customHeight="1" x14ac:dyDescent="0.25">
      <c r="A35" s="576" t="s">
        <v>836</v>
      </c>
      <c r="B35" s="577"/>
      <c r="C35" s="577"/>
      <c r="D35" s="577"/>
      <c r="E35" s="577"/>
      <c r="F35" s="577"/>
      <c r="G35" s="577"/>
      <c r="H35" s="577"/>
      <c r="I35" s="577"/>
      <c r="J35" s="577"/>
      <c r="K35" s="576" t="s">
        <v>836</v>
      </c>
      <c r="L35" s="577"/>
      <c r="M35" s="577"/>
      <c r="N35" s="577"/>
      <c r="O35" s="577"/>
      <c r="P35" s="577"/>
      <c r="Q35" s="577"/>
      <c r="R35" s="577"/>
      <c r="S35" s="577"/>
      <c r="T35" s="577"/>
      <c r="U35" s="576" t="s">
        <v>836</v>
      </c>
      <c r="V35" s="577"/>
      <c r="W35" s="577"/>
      <c r="X35" s="577"/>
      <c r="Y35" s="577"/>
      <c r="Z35" s="577"/>
      <c r="AA35" s="577"/>
      <c r="AB35" s="577"/>
      <c r="AC35" s="577"/>
      <c r="AD35" s="577"/>
      <c r="AE35" s="576" t="s">
        <v>836</v>
      </c>
      <c r="AF35" s="577"/>
      <c r="AG35" s="577"/>
      <c r="AH35" s="577"/>
      <c r="AI35" s="577"/>
      <c r="AJ35" s="577"/>
      <c r="AK35" s="577"/>
      <c r="AL35" s="577"/>
      <c r="AM35" s="577"/>
      <c r="AN35" s="577"/>
      <c r="AO35" s="576" t="s">
        <v>836</v>
      </c>
      <c r="AP35" s="577"/>
      <c r="AQ35" s="577"/>
      <c r="AR35" s="577"/>
      <c r="AS35" s="577"/>
      <c r="AT35" s="577"/>
      <c r="AU35" s="577"/>
      <c r="AV35" s="577"/>
      <c r="AW35" s="577"/>
      <c r="AX35" s="577"/>
    </row>
    <row r="36" spans="1:50" ht="24.6" customHeight="1" x14ac:dyDescent="0.25">
      <c r="A36" s="791" t="s">
        <v>808</v>
      </c>
      <c r="B36" s="792"/>
      <c r="C36" s="793"/>
      <c r="D36" s="791" t="s">
        <v>807</v>
      </c>
      <c r="E36" s="793"/>
      <c r="F36" s="444" t="s">
        <v>806</v>
      </c>
      <c r="G36" s="791" t="s">
        <v>251</v>
      </c>
      <c r="H36" s="793"/>
      <c r="I36" s="791" t="s">
        <v>805</v>
      </c>
      <c r="J36" s="793"/>
      <c r="K36" s="791" t="s">
        <v>808</v>
      </c>
      <c r="L36" s="792"/>
      <c r="M36" s="793"/>
      <c r="N36" s="791" t="s">
        <v>807</v>
      </c>
      <c r="O36" s="793"/>
      <c r="P36" s="444" t="s">
        <v>806</v>
      </c>
      <c r="Q36" s="791" t="s">
        <v>251</v>
      </c>
      <c r="R36" s="793"/>
      <c r="S36" s="791" t="s">
        <v>805</v>
      </c>
      <c r="T36" s="793"/>
      <c r="U36" s="791" t="s">
        <v>808</v>
      </c>
      <c r="V36" s="792"/>
      <c r="W36" s="793"/>
      <c r="X36" s="791" t="s">
        <v>807</v>
      </c>
      <c r="Y36" s="793"/>
      <c r="Z36" s="444" t="s">
        <v>806</v>
      </c>
      <c r="AA36" s="791" t="s">
        <v>251</v>
      </c>
      <c r="AB36" s="793"/>
      <c r="AC36" s="791" t="s">
        <v>805</v>
      </c>
      <c r="AD36" s="793"/>
      <c r="AE36" s="791" t="s">
        <v>808</v>
      </c>
      <c r="AF36" s="792"/>
      <c r="AG36" s="793"/>
      <c r="AH36" s="791" t="s">
        <v>807</v>
      </c>
      <c r="AI36" s="793"/>
      <c r="AJ36" s="444" t="s">
        <v>806</v>
      </c>
      <c r="AK36" s="791" t="s">
        <v>251</v>
      </c>
      <c r="AL36" s="793"/>
      <c r="AM36" s="791" t="s">
        <v>805</v>
      </c>
      <c r="AN36" s="793"/>
      <c r="AO36" s="791" t="s">
        <v>808</v>
      </c>
      <c r="AP36" s="792"/>
      <c r="AQ36" s="793"/>
      <c r="AR36" s="791" t="s">
        <v>807</v>
      </c>
      <c r="AS36" s="793"/>
      <c r="AT36" s="444" t="s">
        <v>806</v>
      </c>
      <c r="AU36" s="791" t="s">
        <v>251</v>
      </c>
      <c r="AV36" s="793"/>
      <c r="AW36" s="791" t="s">
        <v>805</v>
      </c>
      <c r="AX36" s="793"/>
    </row>
    <row r="37" spans="1:50" ht="43.9" customHeight="1" x14ac:dyDescent="0.25">
      <c r="A37" s="829"/>
      <c r="B37" s="829"/>
      <c r="C37" s="829"/>
      <c r="D37" s="829"/>
      <c r="E37" s="829"/>
      <c r="F37" s="414"/>
      <c r="G37" s="829"/>
      <c r="H37" s="829"/>
      <c r="I37" s="829"/>
      <c r="J37" s="829"/>
      <c r="K37" s="788"/>
      <c r="L37" s="789"/>
      <c r="M37" s="790"/>
      <c r="N37" s="788"/>
      <c r="O37" s="790"/>
      <c r="P37" s="414"/>
      <c r="Q37" s="788"/>
      <c r="R37" s="790"/>
      <c r="S37" s="788"/>
      <c r="T37" s="790"/>
      <c r="U37" s="788"/>
      <c r="V37" s="789"/>
      <c r="W37" s="790"/>
      <c r="X37" s="788"/>
      <c r="Y37" s="790"/>
      <c r="Z37" s="414"/>
      <c r="AA37" s="788"/>
      <c r="AB37" s="790"/>
      <c r="AC37" s="788"/>
      <c r="AD37" s="790"/>
      <c r="AE37" s="788"/>
      <c r="AF37" s="789"/>
      <c r="AG37" s="790"/>
      <c r="AH37" s="788"/>
      <c r="AI37" s="790"/>
      <c r="AJ37" s="414"/>
      <c r="AK37" s="788"/>
      <c r="AL37" s="790"/>
      <c r="AM37" s="788"/>
      <c r="AN37" s="790"/>
      <c r="AO37" s="788"/>
      <c r="AP37" s="789"/>
      <c r="AQ37" s="790"/>
      <c r="AR37" s="788"/>
      <c r="AS37" s="790"/>
      <c r="AT37" s="414"/>
      <c r="AU37" s="788"/>
      <c r="AV37" s="790"/>
      <c r="AW37" s="788"/>
      <c r="AX37" s="790"/>
    </row>
    <row r="38" spans="1:50" ht="45.6" customHeight="1" x14ac:dyDescent="0.25">
      <c r="A38" s="829"/>
      <c r="B38" s="829"/>
      <c r="C38" s="829"/>
      <c r="D38" s="829"/>
      <c r="E38" s="829"/>
      <c r="F38" s="414"/>
      <c r="G38" s="829"/>
      <c r="H38" s="829"/>
      <c r="I38" s="829"/>
      <c r="J38" s="829"/>
      <c r="K38" s="788"/>
      <c r="L38" s="789"/>
      <c r="M38" s="790"/>
      <c r="N38" s="788"/>
      <c r="O38" s="790"/>
      <c r="P38" s="414"/>
      <c r="Q38" s="788"/>
      <c r="R38" s="790"/>
      <c r="S38" s="788"/>
      <c r="T38" s="790"/>
      <c r="U38" s="788"/>
      <c r="V38" s="789"/>
      <c r="W38" s="790"/>
      <c r="X38" s="788"/>
      <c r="Y38" s="790"/>
      <c r="Z38" s="414"/>
      <c r="AA38" s="788"/>
      <c r="AB38" s="790"/>
      <c r="AC38" s="788"/>
      <c r="AD38" s="790"/>
      <c r="AE38" s="788"/>
      <c r="AF38" s="789"/>
      <c r="AG38" s="790"/>
      <c r="AH38" s="788"/>
      <c r="AI38" s="790"/>
      <c r="AJ38" s="414"/>
      <c r="AK38" s="788"/>
      <c r="AL38" s="790"/>
      <c r="AM38" s="788"/>
      <c r="AN38" s="790"/>
      <c r="AO38" s="788"/>
      <c r="AP38" s="789"/>
      <c r="AQ38" s="790"/>
      <c r="AR38" s="788"/>
      <c r="AS38" s="790"/>
      <c r="AT38" s="414"/>
      <c r="AU38" s="788"/>
      <c r="AV38" s="790"/>
      <c r="AW38" s="788"/>
      <c r="AX38" s="790"/>
    </row>
    <row r="39" spans="1:50" ht="50.45" customHeight="1" x14ac:dyDescent="0.25">
      <c r="A39" s="829"/>
      <c r="B39" s="829"/>
      <c r="C39" s="829"/>
      <c r="D39" s="829"/>
      <c r="E39" s="829"/>
      <c r="F39" s="414"/>
      <c r="G39" s="829"/>
      <c r="H39" s="829"/>
      <c r="I39" s="829"/>
      <c r="J39" s="829"/>
      <c r="K39" s="788"/>
      <c r="L39" s="789"/>
      <c r="M39" s="790"/>
      <c r="N39" s="788"/>
      <c r="O39" s="790"/>
      <c r="P39" s="414"/>
      <c r="Q39" s="788"/>
      <c r="R39" s="790"/>
      <c r="S39" s="788"/>
      <c r="T39" s="790"/>
      <c r="U39" s="788"/>
      <c r="V39" s="789"/>
      <c r="W39" s="790"/>
      <c r="X39" s="788"/>
      <c r="Y39" s="790"/>
      <c r="Z39" s="414"/>
      <c r="AA39" s="788"/>
      <c r="AB39" s="790"/>
      <c r="AC39" s="788"/>
      <c r="AD39" s="790"/>
      <c r="AE39" s="788"/>
      <c r="AF39" s="789"/>
      <c r="AG39" s="790"/>
      <c r="AH39" s="788"/>
      <c r="AI39" s="790"/>
      <c r="AJ39" s="414"/>
      <c r="AK39" s="788"/>
      <c r="AL39" s="790"/>
      <c r="AM39" s="788"/>
      <c r="AN39" s="790"/>
      <c r="AO39" s="788"/>
      <c r="AP39" s="789"/>
      <c r="AQ39" s="790"/>
      <c r="AR39" s="788"/>
      <c r="AS39" s="790"/>
      <c r="AT39" s="414"/>
      <c r="AU39" s="788"/>
      <c r="AV39" s="790"/>
      <c r="AW39" s="788"/>
      <c r="AX39" s="790"/>
    </row>
    <row r="40" spans="1:50" ht="42.6" customHeight="1" x14ac:dyDescent="0.25">
      <c r="A40" s="829"/>
      <c r="B40" s="829"/>
      <c r="C40" s="829"/>
      <c r="D40" s="829"/>
      <c r="E40" s="829"/>
      <c r="F40" s="427"/>
      <c r="G40" s="829"/>
      <c r="H40" s="829"/>
      <c r="I40" s="829"/>
      <c r="J40" s="829"/>
      <c r="K40" s="788"/>
      <c r="L40" s="789"/>
      <c r="M40" s="790"/>
      <c r="N40" s="788"/>
      <c r="O40" s="790"/>
      <c r="P40" s="427"/>
      <c r="Q40" s="788"/>
      <c r="R40" s="790"/>
      <c r="S40" s="788"/>
      <c r="T40" s="790"/>
      <c r="U40" s="788"/>
      <c r="V40" s="789"/>
      <c r="W40" s="790"/>
      <c r="X40" s="788"/>
      <c r="Y40" s="790"/>
      <c r="Z40" s="427"/>
      <c r="AA40" s="788"/>
      <c r="AB40" s="790"/>
      <c r="AC40" s="788"/>
      <c r="AD40" s="790"/>
      <c r="AE40" s="788"/>
      <c r="AF40" s="789"/>
      <c r="AG40" s="790"/>
      <c r="AH40" s="788"/>
      <c r="AI40" s="790"/>
      <c r="AJ40" s="427"/>
      <c r="AK40" s="788"/>
      <c r="AL40" s="790"/>
      <c r="AM40" s="788"/>
      <c r="AN40" s="790"/>
      <c r="AO40" s="788"/>
      <c r="AP40" s="789"/>
      <c r="AQ40" s="790"/>
      <c r="AR40" s="788"/>
      <c r="AS40" s="790"/>
      <c r="AT40" s="427"/>
      <c r="AU40" s="788"/>
      <c r="AV40" s="790"/>
      <c r="AW40" s="788"/>
      <c r="AX40" s="790"/>
    </row>
    <row r="41" spans="1:50" ht="44.45" customHeight="1" x14ac:dyDescent="0.25">
      <c r="A41" s="829"/>
      <c r="B41" s="829"/>
      <c r="C41" s="829"/>
      <c r="D41" s="829"/>
      <c r="E41" s="829"/>
      <c r="F41" s="427"/>
      <c r="G41" s="829"/>
      <c r="H41" s="829"/>
      <c r="I41" s="829"/>
      <c r="J41" s="829"/>
      <c r="K41" s="788"/>
      <c r="L41" s="789"/>
      <c r="M41" s="790"/>
      <c r="N41" s="788"/>
      <c r="O41" s="790"/>
      <c r="P41" s="427"/>
      <c r="Q41" s="788"/>
      <c r="R41" s="790"/>
      <c r="S41" s="788"/>
      <c r="T41" s="790"/>
      <c r="U41" s="788"/>
      <c r="V41" s="789"/>
      <c r="W41" s="790"/>
      <c r="X41" s="788"/>
      <c r="Y41" s="790"/>
      <c r="Z41" s="427"/>
      <c r="AA41" s="788"/>
      <c r="AB41" s="790"/>
      <c r="AC41" s="788"/>
      <c r="AD41" s="790"/>
      <c r="AE41" s="788"/>
      <c r="AF41" s="789"/>
      <c r="AG41" s="790"/>
      <c r="AH41" s="788"/>
      <c r="AI41" s="790"/>
      <c r="AJ41" s="427"/>
      <c r="AK41" s="788"/>
      <c r="AL41" s="790"/>
      <c r="AM41" s="788"/>
      <c r="AN41" s="790"/>
      <c r="AO41" s="788"/>
      <c r="AP41" s="789"/>
      <c r="AQ41" s="790"/>
      <c r="AR41" s="788"/>
      <c r="AS41" s="790"/>
      <c r="AT41" s="427"/>
      <c r="AU41" s="788"/>
      <c r="AV41" s="790"/>
      <c r="AW41" s="788"/>
      <c r="AX41" s="790"/>
    </row>
    <row r="42" spans="1:50" s="20" customFormat="1" x14ac:dyDescent="0.25"/>
    <row r="43" spans="1:50" s="20" customFormat="1" ht="15.75" x14ac:dyDescent="0.25">
      <c r="A43" s="827" t="s">
        <v>804</v>
      </c>
      <c r="B43" s="827"/>
      <c r="C43" s="827"/>
      <c r="D43" s="827" t="s">
        <v>803</v>
      </c>
      <c r="E43" s="827"/>
      <c r="F43" s="827"/>
      <c r="G43" s="827"/>
      <c r="H43" s="827" t="s">
        <v>802</v>
      </c>
      <c r="I43" s="827"/>
      <c r="J43" s="413"/>
      <c r="K43" s="791" t="s">
        <v>804</v>
      </c>
      <c r="L43" s="792"/>
      <c r="M43" s="793"/>
      <c r="N43" s="791" t="s">
        <v>803</v>
      </c>
      <c r="O43" s="792"/>
      <c r="P43" s="792"/>
      <c r="Q43" s="793"/>
      <c r="R43" s="791" t="s">
        <v>802</v>
      </c>
      <c r="S43" s="793"/>
      <c r="T43" s="413"/>
      <c r="U43" s="791" t="s">
        <v>804</v>
      </c>
      <c r="V43" s="792"/>
      <c r="W43" s="793"/>
      <c r="X43" s="791" t="s">
        <v>803</v>
      </c>
      <c r="Y43" s="792"/>
      <c r="Z43" s="792"/>
      <c r="AA43" s="793"/>
      <c r="AB43" s="791" t="s">
        <v>802</v>
      </c>
      <c r="AC43" s="793"/>
      <c r="AD43" s="413"/>
      <c r="AE43" s="791" t="s">
        <v>804</v>
      </c>
      <c r="AF43" s="792"/>
      <c r="AG43" s="793"/>
      <c r="AH43" s="791" t="s">
        <v>803</v>
      </c>
      <c r="AI43" s="792"/>
      <c r="AJ43" s="792"/>
      <c r="AK43" s="793"/>
      <c r="AL43" s="791" t="s">
        <v>802</v>
      </c>
      <c r="AM43" s="793"/>
      <c r="AN43" s="413"/>
      <c r="AO43" s="791" t="s">
        <v>804</v>
      </c>
      <c r="AP43" s="792"/>
      <c r="AQ43" s="793"/>
      <c r="AR43" s="791" t="s">
        <v>803</v>
      </c>
      <c r="AS43" s="792"/>
      <c r="AT43" s="792"/>
      <c r="AU43" s="793"/>
      <c r="AV43" s="791" t="s">
        <v>802</v>
      </c>
      <c r="AW43" s="793"/>
      <c r="AX43" s="413"/>
    </row>
    <row r="44" spans="1:50" s="20" customFormat="1" ht="15.75" x14ac:dyDescent="0.25">
      <c r="A44" s="839"/>
      <c r="B44" s="839"/>
      <c r="C44" s="839"/>
      <c r="D44" s="839"/>
      <c r="E44" s="839"/>
      <c r="F44" s="839"/>
      <c r="G44" s="839"/>
      <c r="H44" s="839"/>
      <c r="I44" s="839"/>
      <c r="J44" s="413"/>
      <c r="K44" s="784"/>
      <c r="L44" s="785"/>
      <c r="M44" s="786"/>
      <c r="N44" s="784"/>
      <c r="O44" s="785"/>
      <c r="P44" s="785"/>
      <c r="Q44" s="786"/>
      <c r="R44" s="784"/>
      <c r="S44" s="786"/>
      <c r="T44" s="413"/>
      <c r="U44" s="784"/>
      <c r="V44" s="785"/>
      <c r="W44" s="786"/>
      <c r="X44" s="784"/>
      <c r="Y44" s="785"/>
      <c r="Z44" s="785"/>
      <c r="AA44" s="786"/>
      <c r="AB44" s="784"/>
      <c r="AC44" s="786"/>
      <c r="AD44" s="413"/>
      <c r="AE44" s="784"/>
      <c r="AF44" s="785"/>
      <c r="AG44" s="786"/>
      <c r="AH44" s="784"/>
      <c r="AI44" s="785"/>
      <c r="AJ44" s="785"/>
      <c r="AK44" s="786"/>
      <c r="AL44" s="784"/>
      <c r="AM44" s="786"/>
      <c r="AN44" s="413"/>
      <c r="AO44" s="784"/>
      <c r="AP44" s="785"/>
      <c r="AQ44" s="786"/>
      <c r="AR44" s="784"/>
      <c r="AS44" s="785"/>
      <c r="AT44" s="785"/>
      <c r="AU44" s="786"/>
      <c r="AV44" s="784"/>
      <c r="AW44" s="786"/>
      <c r="AX44" s="413"/>
    </row>
    <row r="45" spans="1:50" s="20" customFormat="1" ht="15.75" x14ac:dyDescent="0.25">
      <c r="A45" s="445"/>
      <c r="B45" s="445"/>
      <c r="C45" s="445"/>
      <c r="D45" s="445"/>
      <c r="E45" s="445"/>
      <c r="F45" s="445"/>
      <c r="G45" s="445"/>
      <c r="H45" s="445"/>
      <c r="I45" s="445"/>
      <c r="J45" s="413"/>
      <c r="K45" s="445"/>
      <c r="L45" s="445"/>
      <c r="M45" s="445"/>
      <c r="N45" s="445"/>
      <c r="O45" s="445"/>
      <c r="P45" s="445"/>
      <c r="Q45" s="445"/>
      <c r="R45" s="445"/>
      <c r="S45" s="445"/>
      <c r="T45" s="413"/>
      <c r="U45" s="445"/>
      <c r="V45" s="445"/>
      <c r="W45" s="445"/>
      <c r="X45" s="445"/>
      <c r="Y45" s="445"/>
      <c r="Z45" s="445"/>
      <c r="AA45" s="445"/>
      <c r="AB45" s="445"/>
      <c r="AC45" s="445"/>
      <c r="AD45" s="413"/>
      <c r="AE45" s="445"/>
      <c r="AF45" s="445"/>
      <c r="AG45" s="445"/>
      <c r="AH45" s="445"/>
      <c r="AI45" s="445"/>
      <c r="AJ45" s="445"/>
      <c r="AK45" s="445"/>
      <c r="AL45" s="445"/>
      <c r="AM45" s="445"/>
      <c r="AN45" s="413"/>
      <c r="AO45" s="445"/>
      <c r="AP45" s="445"/>
      <c r="AQ45" s="445"/>
      <c r="AR45" s="445"/>
      <c r="AS45" s="445"/>
      <c r="AT45" s="445"/>
      <c r="AU45" s="445"/>
      <c r="AV45" s="445"/>
      <c r="AW45" s="445"/>
      <c r="AX45" s="413"/>
    </row>
    <row r="46" spans="1:50" s="20" customFormat="1" ht="15.6" customHeight="1" x14ac:dyDescent="0.25">
      <c r="A46" s="787" t="s">
        <v>835</v>
      </c>
      <c r="B46" s="787"/>
      <c r="C46" s="787"/>
      <c r="D46" s="787"/>
      <c r="E46" s="787"/>
      <c r="F46" s="787"/>
      <c r="G46" s="787"/>
      <c r="H46" s="787"/>
      <c r="I46" s="787"/>
      <c r="J46" s="787"/>
      <c r="K46" s="787" t="s">
        <v>835</v>
      </c>
      <c r="L46" s="787"/>
      <c r="M46" s="787"/>
      <c r="N46" s="787"/>
      <c r="O46" s="787"/>
      <c r="P46" s="787"/>
      <c r="Q46" s="787"/>
      <c r="R46" s="787"/>
      <c r="S46" s="787"/>
      <c r="T46" s="787"/>
      <c r="U46" s="787" t="s">
        <v>835</v>
      </c>
      <c r="V46" s="787"/>
      <c r="W46" s="787"/>
      <c r="X46" s="787"/>
      <c r="Y46" s="787"/>
      <c r="Z46" s="787"/>
      <c r="AA46" s="787"/>
      <c r="AB46" s="787"/>
      <c r="AC46" s="787"/>
      <c r="AD46" s="787"/>
      <c r="AE46" s="787" t="s">
        <v>835</v>
      </c>
      <c r="AF46" s="787"/>
      <c r="AG46" s="787"/>
      <c r="AH46" s="787"/>
      <c r="AI46" s="787"/>
      <c r="AJ46" s="787"/>
      <c r="AK46" s="787"/>
      <c r="AL46" s="787"/>
      <c r="AM46" s="787"/>
      <c r="AN46" s="787"/>
      <c r="AO46" s="787" t="s">
        <v>835</v>
      </c>
      <c r="AP46" s="787"/>
      <c r="AQ46" s="787"/>
      <c r="AR46" s="787"/>
      <c r="AS46" s="787"/>
      <c r="AT46" s="787"/>
      <c r="AU46" s="787"/>
      <c r="AV46" s="787"/>
      <c r="AW46" s="787"/>
      <c r="AX46" s="787"/>
    </row>
    <row r="47" spans="1:50" s="20" customFormat="1" ht="26.45" customHeight="1" x14ac:dyDescent="0.25">
      <c r="A47" s="834" t="s">
        <v>801</v>
      </c>
      <c r="B47" s="834"/>
      <c r="C47" s="834"/>
      <c r="D47" s="444" t="s">
        <v>800</v>
      </c>
      <c r="E47" s="444" t="s">
        <v>799</v>
      </c>
      <c r="F47" s="444" t="s">
        <v>798</v>
      </c>
      <c r="G47" s="834" t="s">
        <v>797</v>
      </c>
      <c r="H47" s="834"/>
      <c r="I47" s="834" t="s">
        <v>252</v>
      </c>
      <c r="J47" s="834"/>
      <c r="K47" s="777" t="s">
        <v>801</v>
      </c>
      <c r="L47" s="783"/>
      <c r="M47" s="778"/>
      <c r="N47" s="444" t="s">
        <v>800</v>
      </c>
      <c r="O47" s="444" t="s">
        <v>799</v>
      </c>
      <c r="P47" s="444" t="s">
        <v>798</v>
      </c>
      <c r="Q47" s="777" t="s">
        <v>797</v>
      </c>
      <c r="R47" s="778"/>
      <c r="S47" s="777" t="s">
        <v>252</v>
      </c>
      <c r="T47" s="778"/>
      <c r="U47" s="777" t="s">
        <v>801</v>
      </c>
      <c r="V47" s="783"/>
      <c r="W47" s="778"/>
      <c r="X47" s="444" t="s">
        <v>800</v>
      </c>
      <c r="Y47" s="444" t="s">
        <v>799</v>
      </c>
      <c r="Z47" s="444" t="s">
        <v>798</v>
      </c>
      <c r="AA47" s="777" t="s">
        <v>797</v>
      </c>
      <c r="AB47" s="778"/>
      <c r="AC47" s="777" t="s">
        <v>252</v>
      </c>
      <c r="AD47" s="778"/>
      <c r="AE47" s="777" t="s">
        <v>801</v>
      </c>
      <c r="AF47" s="783"/>
      <c r="AG47" s="778"/>
      <c r="AH47" s="444" t="s">
        <v>800</v>
      </c>
      <c r="AI47" s="444" t="s">
        <v>799</v>
      </c>
      <c r="AJ47" s="444" t="s">
        <v>798</v>
      </c>
      <c r="AK47" s="777" t="s">
        <v>797</v>
      </c>
      <c r="AL47" s="778"/>
      <c r="AM47" s="777" t="s">
        <v>252</v>
      </c>
      <c r="AN47" s="778"/>
      <c r="AO47" s="777" t="s">
        <v>801</v>
      </c>
      <c r="AP47" s="783"/>
      <c r="AQ47" s="778"/>
      <c r="AR47" s="444" t="s">
        <v>800</v>
      </c>
      <c r="AS47" s="444" t="s">
        <v>799</v>
      </c>
      <c r="AT47" s="444" t="s">
        <v>798</v>
      </c>
      <c r="AU47" s="777" t="s">
        <v>797</v>
      </c>
      <c r="AV47" s="778"/>
      <c r="AW47" s="777" t="s">
        <v>252</v>
      </c>
      <c r="AX47" s="778"/>
    </row>
    <row r="48" spans="1:50" s="20" customFormat="1" ht="52.15" customHeight="1" x14ac:dyDescent="0.25">
      <c r="A48" s="779"/>
      <c r="B48" s="779"/>
      <c r="C48" s="779"/>
      <c r="D48" s="442"/>
      <c r="E48" s="442"/>
      <c r="F48" s="442"/>
      <c r="G48" s="779"/>
      <c r="H48" s="779"/>
      <c r="I48" s="759"/>
      <c r="J48" s="761"/>
      <c r="K48" s="779"/>
      <c r="L48" s="779"/>
      <c r="M48" s="779"/>
      <c r="N48" s="442"/>
      <c r="O48" s="442"/>
      <c r="P48" s="442"/>
      <c r="Q48" s="759"/>
      <c r="R48" s="761"/>
      <c r="S48" s="759"/>
      <c r="T48" s="761"/>
      <c r="U48" s="779"/>
      <c r="V48" s="779"/>
      <c r="W48" s="779"/>
      <c r="X48" s="442"/>
      <c r="Y48" s="442"/>
      <c r="Z48" s="442"/>
      <c r="AA48" s="759"/>
      <c r="AB48" s="761"/>
      <c r="AC48" s="759"/>
      <c r="AD48" s="761"/>
      <c r="AE48" s="779"/>
      <c r="AF48" s="779"/>
      <c r="AG48" s="779"/>
      <c r="AH48" s="442"/>
      <c r="AI48" s="442"/>
      <c r="AJ48" s="442"/>
      <c r="AK48" s="759"/>
      <c r="AL48" s="761"/>
      <c r="AM48" s="759"/>
      <c r="AN48" s="761"/>
      <c r="AO48" s="779"/>
      <c r="AP48" s="779"/>
      <c r="AQ48" s="779"/>
      <c r="AR48" s="442"/>
      <c r="AS48" s="442"/>
      <c r="AT48" s="442"/>
      <c r="AU48" s="759"/>
      <c r="AV48" s="761"/>
      <c r="AW48" s="759"/>
      <c r="AX48" s="761"/>
    </row>
    <row r="49" spans="1:50" s="20" customFormat="1" ht="52.15" customHeight="1" x14ac:dyDescent="0.25">
      <c r="A49" s="779"/>
      <c r="B49" s="779"/>
      <c r="C49" s="779"/>
      <c r="D49" s="443"/>
      <c r="E49" s="443"/>
      <c r="F49" s="443"/>
      <c r="G49" s="835"/>
      <c r="H49" s="835"/>
      <c r="I49" s="759"/>
      <c r="J49" s="761"/>
      <c r="K49" s="779"/>
      <c r="L49" s="779"/>
      <c r="M49" s="779"/>
      <c r="N49" s="443"/>
      <c r="O49" s="443"/>
      <c r="P49" s="443"/>
      <c r="Q49" s="759"/>
      <c r="R49" s="761"/>
      <c r="S49" s="759"/>
      <c r="T49" s="761"/>
      <c r="U49" s="779"/>
      <c r="V49" s="779"/>
      <c r="W49" s="779"/>
      <c r="X49" s="443"/>
      <c r="Y49" s="443"/>
      <c r="Z49" s="443"/>
      <c r="AA49" s="759"/>
      <c r="AB49" s="761"/>
      <c r="AC49" s="759"/>
      <c r="AD49" s="761"/>
      <c r="AE49" s="779"/>
      <c r="AF49" s="779"/>
      <c r="AG49" s="779"/>
      <c r="AH49" s="443"/>
      <c r="AI49" s="443"/>
      <c r="AJ49" s="443"/>
      <c r="AK49" s="759"/>
      <c r="AL49" s="761"/>
      <c r="AM49" s="759"/>
      <c r="AN49" s="761"/>
      <c r="AO49" s="779"/>
      <c r="AP49" s="779"/>
      <c r="AQ49" s="779"/>
      <c r="AR49" s="443"/>
      <c r="AS49" s="443"/>
      <c r="AT49" s="443"/>
      <c r="AU49" s="759"/>
      <c r="AV49" s="761"/>
      <c r="AW49" s="759"/>
      <c r="AX49" s="761"/>
    </row>
    <row r="50" spans="1:50" s="20" customFormat="1" ht="52.15" customHeight="1" x14ac:dyDescent="0.25">
      <c r="A50" s="779"/>
      <c r="B50" s="779"/>
      <c r="C50" s="779"/>
      <c r="D50" s="442"/>
      <c r="E50" s="442"/>
      <c r="F50" s="442"/>
      <c r="G50" s="779"/>
      <c r="H50" s="779"/>
      <c r="I50" s="759"/>
      <c r="J50" s="761"/>
      <c r="K50" s="779"/>
      <c r="L50" s="779"/>
      <c r="M50" s="779"/>
      <c r="N50" s="442"/>
      <c r="O50" s="442"/>
      <c r="P50" s="442"/>
      <c r="Q50" s="759"/>
      <c r="R50" s="761"/>
      <c r="S50" s="759"/>
      <c r="T50" s="761"/>
      <c r="U50" s="779"/>
      <c r="V50" s="779"/>
      <c r="W50" s="779"/>
      <c r="X50" s="442"/>
      <c r="Y50" s="442"/>
      <c r="Z50" s="442"/>
      <c r="AA50" s="759"/>
      <c r="AB50" s="761"/>
      <c r="AC50" s="759"/>
      <c r="AD50" s="761"/>
      <c r="AE50" s="779"/>
      <c r="AF50" s="779"/>
      <c r="AG50" s="779"/>
      <c r="AH50" s="442"/>
      <c r="AI50" s="442"/>
      <c r="AJ50" s="442"/>
      <c r="AK50" s="759"/>
      <c r="AL50" s="761"/>
      <c r="AM50" s="759"/>
      <c r="AN50" s="761"/>
      <c r="AO50" s="779"/>
      <c r="AP50" s="779"/>
      <c r="AQ50" s="779"/>
      <c r="AR50" s="442"/>
      <c r="AS50" s="442"/>
      <c r="AT50" s="442"/>
      <c r="AU50" s="759"/>
      <c r="AV50" s="761"/>
      <c r="AW50" s="759"/>
      <c r="AX50" s="761"/>
    </row>
    <row r="51" spans="1:50" s="20" customFormat="1" ht="52.15" customHeight="1" x14ac:dyDescent="0.25">
      <c r="A51" s="779"/>
      <c r="B51" s="779"/>
      <c r="C51" s="779"/>
      <c r="D51" s="442"/>
      <c r="E51" s="442"/>
      <c r="F51" s="442"/>
      <c r="G51" s="779"/>
      <c r="H51" s="779"/>
      <c r="I51" s="759"/>
      <c r="J51" s="761"/>
      <c r="K51" s="779"/>
      <c r="L51" s="779"/>
      <c r="M51" s="779"/>
      <c r="N51" s="442"/>
      <c r="O51" s="442"/>
      <c r="P51" s="442"/>
      <c r="Q51" s="759"/>
      <c r="R51" s="761"/>
      <c r="S51" s="759"/>
      <c r="T51" s="761"/>
      <c r="U51" s="779"/>
      <c r="V51" s="779"/>
      <c r="W51" s="779"/>
      <c r="X51" s="442"/>
      <c r="Y51" s="442"/>
      <c r="Z51" s="442"/>
      <c r="AA51" s="759"/>
      <c r="AB51" s="761"/>
      <c r="AC51" s="759"/>
      <c r="AD51" s="761"/>
      <c r="AE51" s="779"/>
      <c r="AF51" s="779"/>
      <c r="AG51" s="779"/>
      <c r="AH51" s="442"/>
      <c r="AI51" s="442"/>
      <c r="AJ51" s="442"/>
      <c r="AK51" s="759"/>
      <c r="AL51" s="761"/>
      <c r="AM51" s="759"/>
      <c r="AN51" s="761"/>
      <c r="AO51" s="779"/>
      <c r="AP51" s="779"/>
      <c r="AQ51" s="779"/>
      <c r="AR51" s="442"/>
      <c r="AS51" s="442"/>
      <c r="AT51" s="442"/>
      <c r="AU51" s="759"/>
      <c r="AV51" s="761"/>
      <c r="AW51" s="759"/>
      <c r="AX51" s="761"/>
    </row>
    <row r="52" spans="1:50" s="20" customFormat="1" ht="52.15" customHeight="1" x14ac:dyDescent="0.25">
      <c r="A52" s="779"/>
      <c r="B52" s="779"/>
      <c r="C52" s="779"/>
      <c r="D52" s="442"/>
      <c r="E52" s="442"/>
      <c r="F52" s="442"/>
      <c r="G52" s="779"/>
      <c r="H52" s="779"/>
      <c r="I52" s="759"/>
      <c r="J52" s="761"/>
      <c r="K52" s="779"/>
      <c r="L52" s="779"/>
      <c r="M52" s="779"/>
      <c r="N52" s="442"/>
      <c r="O52" s="442"/>
      <c r="P52" s="442"/>
      <c r="Q52" s="759"/>
      <c r="R52" s="761"/>
      <c r="S52" s="759"/>
      <c r="T52" s="761"/>
      <c r="U52" s="779"/>
      <c r="V52" s="779"/>
      <c r="W52" s="779"/>
      <c r="X52" s="442"/>
      <c r="Y52" s="442"/>
      <c r="Z52" s="442"/>
      <c r="AA52" s="759"/>
      <c r="AB52" s="761"/>
      <c r="AC52" s="759"/>
      <c r="AD52" s="761"/>
      <c r="AE52" s="779"/>
      <c r="AF52" s="779"/>
      <c r="AG52" s="779"/>
      <c r="AH52" s="442"/>
      <c r="AI52" s="442"/>
      <c r="AJ52" s="442"/>
      <c r="AK52" s="759"/>
      <c r="AL52" s="761"/>
      <c r="AM52" s="759"/>
      <c r="AN52" s="761"/>
      <c r="AO52" s="779"/>
      <c r="AP52" s="779"/>
      <c r="AQ52" s="779"/>
      <c r="AR52" s="442"/>
      <c r="AS52" s="442"/>
      <c r="AT52" s="442"/>
      <c r="AU52" s="759"/>
      <c r="AV52" s="761"/>
      <c r="AW52" s="759"/>
      <c r="AX52" s="761"/>
    </row>
    <row r="53" spans="1:50" s="20" customFormat="1" ht="16.899999999999999" customHeight="1" x14ac:dyDescent="0.25">
      <c r="A53" s="436"/>
      <c r="B53" s="436"/>
      <c r="C53" s="436"/>
      <c r="D53" s="436"/>
      <c r="E53" s="436"/>
      <c r="F53" s="436"/>
      <c r="G53" s="436"/>
      <c r="H53" s="436"/>
      <c r="I53" s="436"/>
      <c r="J53" s="435"/>
      <c r="K53" s="436"/>
      <c r="L53" s="436"/>
      <c r="M53" s="436"/>
      <c r="N53" s="436"/>
      <c r="O53" s="436"/>
      <c r="P53" s="436"/>
      <c r="Q53" s="436"/>
      <c r="R53" s="436"/>
      <c r="S53" s="436"/>
      <c r="T53" s="435"/>
      <c r="U53" s="436"/>
      <c r="V53" s="436"/>
      <c r="W53" s="436"/>
      <c r="X53" s="436"/>
      <c r="Y53" s="436"/>
      <c r="Z53" s="436"/>
      <c r="AA53" s="436"/>
      <c r="AB53" s="436"/>
      <c r="AC53" s="436"/>
      <c r="AD53" s="435"/>
      <c r="AE53" s="436"/>
      <c r="AF53" s="436"/>
      <c r="AG53" s="436"/>
      <c r="AH53" s="436"/>
      <c r="AI53" s="436"/>
      <c r="AJ53" s="436"/>
      <c r="AK53" s="436"/>
      <c r="AL53" s="436"/>
      <c r="AM53" s="436"/>
      <c r="AN53" s="435"/>
      <c r="AO53" s="436"/>
      <c r="AP53" s="436"/>
      <c r="AQ53" s="436"/>
      <c r="AR53" s="436"/>
      <c r="AS53" s="436"/>
      <c r="AT53" s="436"/>
      <c r="AU53" s="436"/>
      <c r="AV53" s="436"/>
      <c r="AW53" s="436"/>
      <c r="AX53" s="435"/>
    </row>
    <row r="54" spans="1:50" s="20" customFormat="1" ht="16.899999999999999" customHeight="1" x14ac:dyDescent="0.25">
      <c r="A54" s="787" t="s">
        <v>796</v>
      </c>
      <c r="B54" s="787"/>
      <c r="C54" s="787"/>
      <c r="D54" s="787"/>
      <c r="E54" s="787"/>
      <c r="F54" s="787"/>
      <c r="G54" s="787"/>
      <c r="H54" s="787"/>
      <c r="I54" s="787"/>
      <c r="J54" s="787"/>
      <c r="K54" s="780" t="s">
        <v>796</v>
      </c>
      <c r="L54" s="781"/>
      <c r="M54" s="781"/>
      <c r="N54" s="781"/>
      <c r="O54" s="781"/>
      <c r="P54" s="781"/>
      <c r="Q54" s="781"/>
      <c r="R54" s="781"/>
      <c r="S54" s="781"/>
      <c r="T54" s="782"/>
      <c r="U54" s="780" t="s">
        <v>796</v>
      </c>
      <c r="V54" s="781"/>
      <c r="W54" s="781"/>
      <c r="X54" s="781"/>
      <c r="Y54" s="781"/>
      <c r="Z54" s="781"/>
      <c r="AA54" s="781"/>
      <c r="AB54" s="781"/>
      <c r="AC54" s="781"/>
      <c r="AD54" s="782"/>
      <c r="AE54" s="780" t="s">
        <v>796</v>
      </c>
      <c r="AF54" s="781"/>
      <c r="AG54" s="781"/>
      <c r="AH54" s="781"/>
      <c r="AI54" s="781"/>
      <c r="AJ54" s="781"/>
      <c r="AK54" s="781"/>
      <c r="AL54" s="781"/>
      <c r="AM54" s="781"/>
      <c r="AN54" s="782"/>
      <c r="AO54" s="780" t="s">
        <v>796</v>
      </c>
      <c r="AP54" s="781"/>
      <c r="AQ54" s="781"/>
      <c r="AR54" s="781"/>
      <c r="AS54" s="781"/>
      <c r="AT54" s="781"/>
      <c r="AU54" s="781"/>
      <c r="AV54" s="781"/>
      <c r="AW54" s="781"/>
      <c r="AX54" s="782"/>
    </row>
    <row r="55" spans="1:50" s="20" customFormat="1" ht="16.899999999999999" customHeight="1" x14ac:dyDescent="0.25">
      <c r="A55" s="834" t="s">
        <v>795</v>
      </c>
      <c r="B55" s="834"/>
      <c r="C55" s="834"/>
      <c r="D55" s="834"/>
      <c r="E55" s="834" t="s">
        <v>251</v>
      </c>
      <c r="F55" s="834"/>
      <c r="G55" s="834" t="s">
        <v>253</v>
      </c>
      <c r="H55" s="834"/>
      <c r="I55" s="834" t="s">
        <v>794</v>
      </c>
      <c r="J55" s="834"/>
      <c r="K55" s="777" t="s">
        <v>795</v>
      </c>
      <c r="L55" s="783"/>
      <c r="M55" s="783"/>
      <c r="N55" s="778"/>
      <c r="O55" s="777" t="s">
        <v>251</v>
      </c>
      <c r="P55" s="778"/>
      <c r="Q55" s="777" t="s">
        <v>253</v>
      </c>
      <c r="R55" s="778"/>
      <c r="S55" s="777" t="s">
        <v>794</v>
      </c>
      <c r="T55" s="778"/>
      <c r="U55" s="777" t="s">
        <v>795</v>
      </c>
      <c r="V55" s="783"/>
      <c r="W55" s="783"/>
      <c r="X55" s="778"/>
      <c r="Y55" s="777" t="s">
        <v>251</v>
      </c>
      <c r="Z55" s="778"/>
      <c r="AA55" s="777" t="s">
        <v>253</v>
      </c>
      <c r="AB55" s="778"/>
      <c r="AC55" s="777" t="s">
        <v>794</v>
      </c>
      <c r="AD55" s="778"/>
      <c r="AE55" s="777" t="s">
        <v>795</v>
      </c>
      <c r="AF55" s="783"/>
      <c r="AG55" s="783"/>
      <c r="AH55" s="778"/>
      <c r="AI55" s="777" t="s">
        <v>251</v>
      </c>
      <c r="AJ55" s="778"/>
      <c r="AK55" s="777" t="s">
        <v>253</v>
      </c>
      <c r="AL55" s="778"/>
      <c r="AM55" s="777" t="s">
        <v>794</v>
      </c>
      <c r="AN55" s="778"/>
      <c r="AO55" s="777" t="s">
        <v>795</v>
      </c>
      <c r="AP55" s="783"/>
      <c r="AQ55" s="783"/>
      <c r="AR55" s="778"/>
      <c r="AS55" s="777" t="s">
        <v>251</v>
      </c>
      <c r="AT55" s="778"/>
      <c r="AU55" s="777" t="s">
        <v>253</v>
      </c>
      <c r="AV55" s="778"/>
      <c r="AW55" s="777" t="s">
        <v>794</v>
      </c>
      <c r="AX55" s="778"/>
    </row>
    <row r="56" spans="1:50" s="20" customFormat="1" ht="16.899999999999999" customHeight="1" x14ac:dyDescent="0.25">
      <c r="A56" s="779"/>
      <c r="B56" s="779"/>
      <c r="C56" s="779"/>
      <c r="D56" s="779"/>
      <c r="E56" s="779"/>
      <c r="F56" s="779"/>
      <c r="G56" s="779"/>
      <c r="H56" s="779"/>
      <c r="I56" s="779"/>
      <c r="J56" s="779"/>
      <c r="K56" s="759"/>
      <c r="L56" s="760"/>
      <c r="M56" s="760"/>
      <c r="N56" s="761"/>
      <c r="O56" s="759"/>
      <c r="P56" s="761"/>
      <c r="Q56" s="759"/>
      <c r="R56" s="761"/>
      <c r="S56" s="759"/>
      <c r="T56" s="761"/>
      <c r="U56" s="759"/>
      <c r="V56" s="760"/>
      <c r="W56" s="760"/>
      <c r="X56" s="761"/>
      <c r="Y56" s="759"/>
      <c r="Z56" s="761"/>
      <c r="AA56" s="759"/>
      <c r="AB56" s="761"/>
      <c r="AC56" s="759"/>
      <c r="AD56" s="761"/>
      <c r="AE56" s="759"/>
      <c r="AF56" s="760"/>
      <c r="AG56" s="760"/>
      <c r="AH56" s="761"/>
      <c r="AI56" s="759"/>
      <c r="AJ56" s="761"/>
      <c r="AK56" s="759"/>
      <c r="AL56" s="761"/>
      <c r="AM56" s="759"/>
      <c r="AN56" s="761"/>
      <c r="AO56" s="759"/>
      <c r="AP56" s="760"/>
      <c r="AQ56" s="760"/>
      <c r="AR56" s="761"/>
      <c r="AS56" s="759"/>
      <c r="AT56" s="761"/>
      <c r="AU56" s="759"/>
      <c r="AV56" s="761"/>
      <c r="AW56" s="759"/>
      <c r="AX56" s="761"/>
    </row>
    <row r="57" spans="1:50" s="20" customFormat="1" ht="16.899999999999999" customHeight="1" x14ac:dyDescent="0.25">
      <c r="A57" s="779"/>
      <c r="B57" s="779"/>
      <c r="C57" s="779"/>
      <c r="D57" s="779"/>
      <c r="E57" s="779"/>
      <c r="F57" s="779"/>
      <c r="G57" s="779"/>
      <c r="H57" s="779"/>
      <c r="I57" s="779"/>
      <c r="J57" s="779"/>
      <c r="K57" s="759"/>
      <c r="L57" s="760"/>
      <c r="M57" s="760"/>
      <c r="N57" s="761"/>
      <c r="O57" s="759"/>
      <c r="P57" s="761"/>
      <c r="Q57" s="759"/>
      <c r="R57" s="761"/>
      <c r="S57" s="759"/>
      <c r="T57" s="761"/>
      <c r="U57" s="759"/>
      <c r="V57" s="760"/>
      <c r="W57" s="760"/>
      <c r="X57" s="761"/>
      <c r="Y57" s="759"/>
      <c r="Z57" s="761"/>
      <c r="AA57" s="759"/>
      <c r="AB57" s="761"/>
      <c r="AC57" s="759"/>
      <c r="AD57" s="761"/>
      <c r="AE57" s="759"/>
      <c r="AF57" s="760"/>
      <c r="AG57" s="760"/>
      <c r="AH57" s="761"/>
      <c r="AI57" s="759"/>
      <c r="AJ57" s="761"/>
      <c r="AK57" s="759"/>
      <c r="AL57" s="761"/>
      <c r="AM57" s="759"/>
      <c r="AN57" s="761"/>
      <c r="AO57" s="759"/>
      <c r="AP57" s="760"/>
      <c r="AQ57" s="760"/>
      <c r="AR57" s="761"/>
      <c r="AS57" s="759"/>
      <c r="AT57" s="761"/>
      <c r="AU57" s="759"/>
      <c r="AV57" s="761"/>
      <c r="AW57" s="759"/>
      <c r="AX57" s="761"/>
    </row>
    <row r="58" spans="1:50" s="20" customFormat="1" ht="16.899999999999999" customHeight="1" x14ac:dyDescent="0.25">
      <c r="A58" s="436"/>
      <c r="B58" s="436"/>
      <c r="C58" s="436"/>
      <c r="D58" s="436"/>
      <c r="E58" s="436"/>
      <c r="F58" s="436"/>
      <c r="G58" s="436"/>
      <c r="H58" s="436"/>
      <c r="I58" s="436"/>
      <c r="J58" s="435"/>
      <c r="K58" s="436"/>
      <c r="L58" s="436"/>
      <c r="M58" s="436"/>
      <c r="N58" s="436"/>
      <c r="O58" s="436"/>
      <c r="P58" s="436"/>
      <c r="Q58" s="436"/>
      <c r="R58" s="436"/>
      <c r="S58" s="436"/>
      <c r="T58" s="435"/>
      <c r="U58" s="436"/>
      <c r="V58" s="436"/>
      <c r="W58" s="436"/>
      <c r="X58" s="436"/>
      <c r="Y58" s="436"/>
      <c r="Z58" s="436"/>
      <c r="AA58" s="436"/>
      <c r="AB58" s="436"/>
      <c r="AC58" s="436"/>
      <c r="AD58" s="435"/>
      <c r="AE58" s="436"/>
      <c r="AF58" s="436"/>
      <c r="AG58" s="436"/>
      <c r="AH58" s="436"/>
      <c r="AI58" s="436"/>
      <c r="AJ58" s="436"/>
      <c r="AK58" s="436"/>
      <c r="AL58" s="436"/>
      <c r="AM58" s="436"/>
      <c r="AN58" s="435"/>
      <c r="AO58" s="436"/>
      <c r="AP58" s="436"/>
      <c r="AQ58" s="436"/>
      <c r="AR58" s="436"/>
      <c r="AS58" s="436"/>
      <c r="AT58" s="436"/>
      <c r="AU58" s="436"/>
      <c r="AV58" s="436"/>
      <c r="AW58" s="436"/>
      <c r="AX58" s="435"/>
    </row>
    <row r="59" spans="1:50" s="20" customFormat="1" ht="16.899999999999999" customHeight="1" x14ac:dyDescent="0.25">
      <c r="A59" s="774" t="s">
        <v>793</v>
      </c>
      <c r="B59" s="774"/>
      <c r="C59" s="774"/>
      <c r="D59" s="774"/>
      <c r="E59" s="774"/>
      <c r="F59" s="774"/>
      <c r="G59" s="774"/>
      <c r="H59" s="774"/>
      <c r="I59" s="774"/>
      <c r="J59" s="774"/>
      <c r="K59" s="762" t="s">
        <v>793</v>
      </c>
      <c r="L59" s="763"/>
      <c r="M59" s="763"/>
      <c r="N59" s="763"/>
      <c r="O59" s="763"/>
      <c r="P59" s="763"/>
      <c r="Q59" s="763"/>
      <c r="R59" s="763"/>
      <c r="S59" s="763"/>
      <c r="T59" s="764"/>
      <c r="U59" s="762" t="s">
        <v>793</v>
      </c>
      <c r="V59" s="763"/>
      <c r="W59" s="763"/>
      <c r="X59" s="763"/>
      <c r="Y59" s="763"/>
      <c r="Z59" s="763"/>
      <c r="AA59" s="763"/>
      <c r="AB59" s="763"/>
      <c r="AC59" s="763"/>
      <c r="AD59" s="764"/>
      <c r="AE59" s="762" t="s">
        <v>793</v>
      </c>
      <c r="AF59" s="763"/>
      <c r="AG59" s="763"/>
      <c r="AH59" s="763"/>
      <c r="AI59" s="763"/>
      <c r="AJ59" s="763"/>
      <c r="AK59" s="763"/>
      <c r="AL59" s="763"/>
      <c r="AM59" s="763"/>
      <c r="AN59" s="764"/>
      <c r="AO59" s="762" t="s">
        <v>793</v>
      </c>
      <c r="AP59" s="763"/>
      <c r="AQ59" s="763"/>
      <c r="AR59" s="763"/>
      <c r="AS59" s="763"/>
      <c r="AT59" s="763"/>
      <c r="AU59" s="763"/>
      <c r="AV59" s="763"/>
      <c r="AW59" s="763"/>
      <c r="AX59" s="764"/>
    </row>
    <row r="60" spans="1:50" s="20" customFormat="1" ht="16.899999999999999" customHeight="1" x14ac:dyDescent="0.25">
      <c r="A60" s="775"/>
      <c r="B60" s="775"/>
      <c r="C60" s="775"/>
      <c r="D60" s="775"/>
      <c r="E60" s="775"/>
      <c r="F60" s="775"/>
      <c r="G60" s="775"/>
      <c r="H60" s="775"/>
      <c r="I60" s="775"/>
      <c r="J60" s="775"/>
      <c r="K60" s="765"/>
      <c r="L60" s="766"/>
      <c r="M60" s="766"/>
      <c r="N60" s="766"/>
      <c r="O60" s="766"/>
      <c r="P60" s="766"/>
      <c r="Q60" s="766"/>
      <c r="R60" s="766"/>
      <c r="S60" s="766"/>
      <c r="T60" s="767"/>
      <c r="U60" s="765"/>
      <c r="V60" s="766"/>
      <c r="W60" s="766"/>
      <c r="X60" s="766"/>
      <c r="Y60" s="766"/>
      <c r="Z60" s="766"/>
      <c r="AA60" s="766"/>
      <c r="AB60" s="766"/>
      <c r="AC60" s="766"/>
      <c r="AD60" s="767"/>
      <c r="AE60" s="765"/>
      <c r="AF60" s="766"/>
      <c r="AG60" s="766"/>
      <c r="AH60" s="766"/>
      <c r="AI60" s="766"/>
      <c r="AJ60" s="766"/>
      <c r="AK60" s="766"/>
      <c r="AL60" s="766"/>
      <c r="AM60" s="766"/>
      <c r="AN60" s="767"/>
      <c r="AO60" s="765"/>
      <c r="AP60" s="766"/>
      <c r="AQ60" s="766"/>
      <c r="AR60" s="766"/>
      <c r="AS60" s="766"/>
      <c r="AT60" s="766"/>
      <c r="AU60" s="766"/>
      <c r="AV60" s="766"/>
      <c r="AW60" s="766"/>
      <c r="AX60" s="767"/>
    </row>
    <row r="61" spans="1:50" s="20" customFormat="1" ht="16.899999999999999" customHeight="1" x14ac:dyDescent="0.25">
      <c r="A61" s="775"/>
      <c r="B61" s="775"/>
      <c r="C61" s="775"/>
      <c r="D61" s="775"/>
      <c r="E61" s="775"/>
      <c r="F61" s="775"/>
      <c r="G61" s="775"/>
      <c r="H61" s="775"/>
      <c r="I61" s="775"/>
      <c r="J61" s="775"/>
      <c r="K61" s="768"/>
      <c r="L61" s="769"/>
      <c r="M61" s="769"/>
      <c r="N61" s="769"/>
      <c r="O61" s="769"/>
      <c r="P61" s="769"/>
      <c r="Q61" s="769"/>
      <c r="R61" s="769"/>
      <c r="S61" s="769"/>
      <c r="T61" s="770"/>
      <c r="U61" s="768"/>
      <c r="V61" s="769"/>
      <c r="W61" s="769"/>
      <c r="X61" s="769"/>
      <c r="Y61" s="769"/>
      <c r="Z61" s="769"/>
      <c r="AA61" s="769"/>
      <c r="AB61" s="769"/>
      <c r="AC61" s="769"/>
      <c r="AD61" s="770"/>
      <c r="AE61" s="768"/>
      <c r="AF61" s="769"/>
      <c r="AG61" s="769"/>
      <c r="AH61" s="769"/>
      <c r="AI61" s="769"/>
      <c r="AJ61" s="769"/>
      <c r="AK61" s="769"/>
      <c r="AL61" s="769"/>
      <c r="AM61" s="769"/>
      <c r="AN61" s="770"/>
      <c r="AO61" s="768"/>
      <c r="AP61" s="769"/>
      <c r="AQ61" s="769"/>
      <c r="AR61" s="769"/>
      <c r="AS61" s="769"/>
      <c r="AT61" s="769"/>
      <c r="AU61" s="769"/>
      <c r="AV61" s="769"/>
      <c r="AW61" s="769"/>
      <c r="AX61" s="770"/>
    </row>
    <row r="62" spans="1:50" s="20" customFormat="1" ht="16.899999999999999" customHeight="1" x14ac:dyDescent="0.25">
      <c r="A62" s="775"/>
      <c r="B62" s="775"/>
      <c r="C62" s="775"/>
      <c r="D62" s="775"/>
      <c r="E62" s="775"/>
      <c r="F62" s="775"/>
      <c r="G62" s="775"/>
      <c r="H62" s="775"/>
      <c r="I62" s="775"/>
      <c r="J62" s="775"/>
      <c r="K62" s="768"/>
      <c r="L62" s="769"/>
      <c r="M62" s="769"/>
      <c r="N62" s="769"/>
      <c r="O62" s="769"/>
      <c r="P62" s="769"/>
      <c r="Q62" s="769"/>
      <c r="R62" s="769"/>
      <c r="S62" s="769"/>
      <c r="T62" s="770"/>
      <c r="U62" s="768"/>
      <c r="V62" s="769"/>
      <c r="W62" s="769"/>
      <c r="X62" s="769"/>
      <c r="Y62" s="769"/>
      <c r="Z62" s="769"/>
      <c r="AA62" s="769"/>
      <c r="AB62" s="769"/>
      <c r="AC62" s="769"/>
      <c r="AD62" s="770"/>
      <c r="AE62" s="768"/>
      <c r="AF62" s="769"/>
      <c r="AG62" s="769"/>
      <c r="AH62" s="769"/>
      <c r="AI62" s="769"/>
      <c r="AJ62" s="769"/>
      <c r="AK62" s="769"/>
      <c r="AL62" s="769"/>
      <c r="AM62" s="769"/>
      <c r="AN62" s="770"/>
      <c r="AO62" s="768"/>
      <c r="AP62" s="769"/>
      <c r="AQ62" s="769"/>
      <c r="AR62" s="769"/>
      <c r="AS62" s="769"/>
      <c r="AT62" s="769"/>
      <c r="AU62" s="769"/>
      <c r="AV62" s="769"/>
      <c r="AW62" s="769"/>
      <c r="AX62" s="770"/>
    </row>
    <row r="63" spans="1:50" s="20" customFormat="1" ht="16.899999999999999" customHeight="1" x14ac:dyDescent="0.25">
      <c r="A63" s="775"/>
      <c r="B63" s="775"/>
      <c r="C63" s="775"/>
      <c r="D63" s="775"/>
      <c r="E63" s="775"/>
      <c r="F63" s="775"/>
      <c r="G63" s="775"/>
      <c r="H63" s="775"/>
      <c r="I63" s="775"/>
      <c r="J63" s="775"/>
      <c r="K63" s="768"/>
      <c r="L63" s="769"/>
      <c r="M63" s="769"/>
      <c r="N63" s="769"/>
      <c r="O63" s="769"/>
      <c r="P63" s="769"/>
      <c r="Q63" s="769"/>
      <c r="R63" s="769"/>
      <c r="S63" s="769"/>
      <c r="T63" s="770"/>
      <c r="U63" s="768"/>
      <c r="V63" s="769"/>
      <c r="W63" s="769"/>
      <c r="X63" s="769"/>
      <c r="Y63" s="769"/>
      <c r="Z63" s="769"/>
      <c r="AA63" s="769"/>
      <c r="AB63" s="769"/>
      <c r="AC63" s="769"/>
      <c r="AD63" s="770"/>
      <c r="AE63" s="768"/>
      <c r="AF63" s="769"/>
      <c r="AG63" s="769"/>
      <c r="AH63" s="769"/>
      <c r="AI63" s="769"/>
      <c r="AJ63" s="769"/>
      <c r="AK63" s="769"/>
      <c r="AL63" s="769"/>
      <c r="AM63" s="769"/>
      <c r="AN63" s="770"/>
      <c r="AO63" s="768"/>
      <c r="AP63" s="769"/>
      <c r="AQ63" s="769"/>
      <c r="AR63" s="769"/>
      <c r="AS63" s="769"/>
      <c r="AT63" s="769"/>
      <c r="AU63" s="769"/>
      <c r="AV63" s="769"/>
      <c r="AW63" s="769"/>
      <c r="AX63" s="770"/>
    </row>
    <row r="64" spans="1:50" s="20" customFormat="1" x14ac:dyDescent="0.25">
      <c r="A64" s="776"/>
      <c r="B64" s="776"/>
      <c r="C64" s="776"/>
      <c r="D64" s="776"/>
      <c r="E64" s="776"/>
      <c r="F64" s="776"/>
      <c r="G64" s="776"/>
      <c r="H64" s="776"/>
      <c r="I64" s="776"/>
      <c r="J64" s="776"/>
      <c r="K64" s="771"/>
      <c r="L64" s="772"/>
      <c r="M64" s="772"/>
      <c r="N64" s="772"/>
      <c r="O64" s="772"/>
      <c r="P64" s="772"/>
      <c r="Q64" s="772"/>
      <c r="R64" s="772"/>
      <c r="S64" s="772"/>
      <c r="T64" s="773"/>
      <c r="U64" s="771"/>
      <c r="V64" s="772"/>
      <c r="W64" s="772"/>
      <c r="X64" s="772"/>
      <c r="Y64" s="772"/>
      <c r="Z64" s="772"/>
      <c r="AA64" s="772"/>
      <c r="AB64" s="772"/>
      <c r="AC64" s="772"/>
      <c r="AD64" s="773"/>
      <c r="AE64" s="771"/>
      <c r="AF64" s="772"/>
      <c r="AG64" s="772"/>
      <c r="AH64" s="772"/>
      <c r="AI64" s="772"/>
      <c r="AJ64" s="772"/>
      <c r="AK64" s="772"/>
      <c r="AL64" s="772"/>
      <c r="AM64" s="772"/>
      <c r="AN64" s="773"/>
      <c r="AO64" s="771"/>
      <c r="AP64" s="772"/>
      <c r="AQ64" s="772"/>
      <c r="AR64" s="772"/>
      <c r="AS64" s="772"/>
      <c r="AT64" s="772"/>
      <c r="AU64" s="772"/>
      <c r="AV64" s="772"/>
      <c r="AW64" s="772"/>
      <c r="AX64" s="773"/>
    </row>
    <row r="65" spans="1:50" s="20" customFormat="1" ht="14.45" customHeight="1" x14ac:dyDescent="0.25">
      <c r="A65" s="747" t="s">
        <v>827</v>
      </c>
      <c r="B65" s="748"/>
      <c r="C65" s="748"/>
      <c r="D65" s="748"/>
      <c r="E65" s="748"/>
      <c r="F65" s="748"/>
      <c r="G65" s="748"/>
      <c r="H65" s="748"/>
      <c r="I65" s="748"/>
      <c r="J65" s="749"/>
      <c r="K65" s="747" t="s">
        <v>827</v>
      </c>
      <c r="L65" s="748"/>
      <c r="M65" s="748"/>
      <c r="N65" s="748"/>
      <c r="O65" s="748"/>
      <c r="P65" s="748"/>
      <c r="Q65" s="748"/>
      <c r="R65" s="748"/>
      <c r="S65" s="748"/>
      <c r="T65" s="749"/>
      <c r="U65" s="747" t="s">
        <v>827</v>
      </c>
      <c r="V65" s="748"/>
      <c r="W65" s="748"/>
      <c r="X65" s="748"/>
      <c r="Y65" s="748"/>
      <c r="Z65" s="748"/>
      <c r="AA65" s="748"/>
      <c r="AB65" s="748"/>
      <c r="AC65" s="748"/>
      <c r="AD65" s="749"/>
      <c r="AE65" s="747" t="s">
        <v>827</v>
      </c>
      <c r="AF65" s="748"/>
      <c r="AG65" s="748"/>
      <c r="AH65" s="748"/>
      <c r="AI65" s="748"/>
      <c r="AJ65" s="748"/>
      <c r="AK65" s="748"/>
      <c r="AL65" s="748"/>
      <c r="AM65" s="748"/>
      <c r="AN65" s="749"/>
      <c r="AO65" s="747" t="s">
        <v>827</v>
      </c>
      <c r="AP65" s="748"/>
      <c r="AQ65" s="748"/>
      <c r="AR65" s="748"/>
      <c r="AS65" s="748"/>
      <c r="AT65" s="748"/>
      <c r="AU65" s="748"/>
      <c r="AV65" s="748"/>
      <c r="AW65" s="748"/>
      <c r="AX65" s="749"/>
    </row>
    <row r="66" spans="1:50" s="20" customFormat="1" ht="14.45" customHeight="1" x14ac:dyDescent="0.25">
      <c r="A66" s="750"/>
      <c r="B66" s="751"/>
      <c r="C66" s="751"/>
      <c r="D66" s="751"/>
      <c r="E66" s="751"/>
      <c r="F66" s="751"/>
      <c r="G66" s="751"/>
      <c r="H66" s="751"/>
      <c r="I66" s="751"/>
      <c r="J66" s="752"/>
      <c r="K66" s="750"/>
      <c r="L66" s="751"/>
      <c r="M66" s="751"/>
      <c r="N66" s="751"/>
      <c r="O66" s="751"/>
      <c r="P66" s="751"/>
      <c r="Q66" s="751"/>
      <c r="R66" s="751"/>
      <c r="S66" s="751"/>
      <c r="T66" s="752"/>
      <c r="U66" s="750"/>
      <c r="V66" s="751"/>
      <c r="W66" s="751"/>
      <c r="X66" s="751"/>
      <c r="Y66" s="751"/>
      <c r="Z66" s="751"/>
      <c r="AA66" s="751"/>
      <c r="AB66" s="751"/>
      <c r="AC66" s="751"/>
      <c r="AD66" s="752"/>
      <c r="AE66" s="750"/>
      <c r="AF66" s="751"/>
      <c r="AG66" s="751"/>
      <c r="AH66" s="751"/>
      <c r="AI66" s="751"/>
      <c r="AJ66" s="751"/>
      <c r="AK66" s="751"/>
      <c r="AL66" s="751"/>
      <c r="AM66" s="751"/>
      <c r="AN66" s="752"/>
      <c r="AO66" s="750"/>
      <c r="AP66" s="751"/>
      <c r="AQ66" s="751"/>
      <c r="AR66" s="751"/>
      <c r="AS66" s="751"/>
      <c r="AT66" s="751"/>
      <c r="AU66" s="751"/>
      <c r="AV66" s="751"/>
      <c r="AW66" s="751"/>
      <c r="AX66" s="752"/>
    </row>
    <row r="67" spans="1:50" s="20" customFormat="1" ht="14.45" customHeight="1" x14ac:dyDescent="0.25">
      <c r="A67" s="750"/>
      <c r="B67" s="751"/>
      <c r="C67" s="751"/>
      <c r="D67" s="751"/>
      <c r="E67" s="751"/>
      <c r="F67" s="751"/>
      <c r="G67" s="751"/>
      <c r="H67" s="751"/>
      <c r="I67" s="751"/>
      <c r="J67" s="752"/>
      <c r="K67" s="750"/>
      <c r="L67" s="751"/>
      <c r="M67" s="751"/>
      <c r="N67" s="751"/>
      <c r="O67" s="751"/>
      <c r="P67" s="751"/>
      <c r="Q67" s="751"/>
      <c r="R67" s="751"/>
      <c r="S67" s="751"/>
      <c r="T67" s="752"/>
      <c r="U67" s="750"/>
      <c r="V67" s="751"/>
      <c r="W67" s="751"/>
      <c r="X67" s="751"/>
      <c r="Y67" s="751"/>
      <c r="Z67" s="751"/>
      <c r="AA67" s="751"/>
      <c r="AB67" s="751"/>
      <c r="AC67" s="751"/>
      <c r="AD67" s="752"/>
      <c r="AE67" s="750"/>
      <c r="AF67" s="751"/>
      <c r="AG67" s="751"/>
      <c r="AH67" s="751"/>
      <c r="AI67" s="751"/>
      <c r="AJ67" s="751"/>
      <c r="AK67" s="751"/>
      <c r="AL67" s="751"/>
      <c r="AM67" s="751"/>
      <c r="AN67" s="752"/>
      <c r="AO67" s="750"/>
      <c r="AP67" s="751"/>
      <c r="AQ67" s="751"/>
      <c r="AR67" s="751"/>
      <c r="AS67" s="751"/>
      <c r="AT67" s="751"/>
      <c r="AU67" s="751"/>
      <c r="AV67" s="751"/>
      <c r="AW67" s="751"/>
      <c r="AX67" s="752"/>
    </row>
    <row r="68" spans="1:50" s="20" customFormat="1" ht="14.45" customHeight="1" x14ac:dyDescent="0.25">
      <c r="A68" s="750"/>
      <c r="B68" s="751"/>
      <c r="C68" s="751"/>
      <c r="D68" s="751"/>
      <c r="E68" s="751"/>
      <c r="F68" s="751"/>
      <c r="G68" s="751"/>
      <c r="H68" s="751"/>
      <c r="I68" s="751"/>
      <c r="J68" s="752"/>
      <c r="K68" s="750"/>
      <c r="L68" s="751"/>
      <c r="M68" s="751"/>
      <c r="N68" s="751"/>
      <c r="O68" s="751"/>
      <c r="P68" s="751"/>
      <c r="Q68" s="751"/>
      <c r="R68" s="751"/>
      <c r="S68" s="751"/>
      <c r="T68" s="752"/>
      <c r="U68" s="750"/>
      <c r="V68" s="751"/>
      <c r="W68" s="751"/>
      <c r="X68" s="751"/>
      <c r="Y68" s="751"/>
      <c r="Z68" s="751"/>
      <c r="AA68" s="751"/>
      <c r="AB68" s="751"/>
      <c r="AC68" s="751"/>
      <c r="AD68" s="752"/>
      <c r="AE68" s="750"/>
      <c r="AF68" s="751"/>
      <c r="AG68" s="751"/>
      <c r="AH68" s="751"/>
      <c r="AI68" s="751"/>
      <c r="AJ68" s="751"/>
      <c r="AK68" s="751"/>
      <c r="AL68" s="751"/>
      <c r="AM68" s="751"/>
      <c r="AN68" s="752"/>
      <c r="AO68" s="750"/>
      <c r="AP68" s="751"/>
      <c r="AQ68" s="751"/>
      <c r="AR68" s="751"/>
      <c r="AS68" s="751"/>
      <c r="AT68" s="751"/>
      <c r="AU68" s="751"/>
      <c r="AV68" s="751"/>
      <c r="AW68" s="751"/>
      <c r="AX68" s="752"/>
    </row>
    <row r="69" spans="1:50" s="20" customFormat="1" ht="14.45" customHeight="1" x14ac:dyDescent="0.25">
      <c r="A69" s="750"/>
      <c r="B69" s="751"/>
      <c r="C69" s="751"/>
      <c r="D69" s="751"/>
      <c r="E69" s="751"/>
      <c r="F69" s="751"/>
      <c r="G69" s="751"/>
      <c r="H69" s="751"/>
      <c r="I69" s="751"/>
      <c r="J69" s="752"/>
      <c r="K69" s="750"/>
      <c r="L69" s="751"/>
      <c r="M69" s="751"/>
      <c r="N69" s="751"/>
      <c r="O69" s="751"/>
      <c r="P69" s="751"/>
      <c r="Q69" s="751"/>
      <c r="R69" s="751"/>
      <c r="S69" s="751"/>
      <c r="T69" s="752"/>
      <c r="U69" s="750"/>
      <c r="V69" s="751"/>
      <c r="W69" s="751"/>
      <c r="X69" s="751"/>
      <c r="Y69" s="751"/>
      <c r="Z69" s="751"/>
      <c r="AA69" s="751"/>
      <c r="AB69" s="751"/>
      <c r="AC69" s="751"/>
      <c r="AD69" s="752"/>
      <c r="AE69" s="750"/>
      <c r="AF69" s="751"/>
      <c r="AG69" s="751"/>
      <c r="AH69" s="751"/>
      <c r="AI69" s="751"/>
      <c r="AJ69" s="751"/>
      <c r="AK69" s="751"/>
      <c r="AL69" s="751"/>
      <c r="AM69" s="751"/>
      <c r="AN69" s="752"/>
      <c r="AO69" s="750"/>
      <c r="AP69" s="751"/>
      <c r="AQ69" s="751"/>
      <c r="AR69" s="751"/>
      <c r="AS69" s="751"/>
      <c r="AT69" s="751"/>
      <c r="AU69" s="751"/>
      <c r="AV69" s="751"/>
      <c r="AW69" s="751"/>
      <c r="AX69" s="752"/>
    </row>
    <row r="70" spans="1:50" s="20" customFormat="1" ht="40.15" customHeight="1" x14ac:dyDescent="0.25">
      <c r="A70" s="750"/>
      <c r="B70" s="751"/>
      <c r="C70" s="751"/>
      <c r="D70" s="751"/>
      <c r="E70" s="751"/>
      <c r="F70" s="751"/>
      <c r="G70" s="751"/>
      <c r="H70" s="751"/>
      <c r="I70" s="751"/>
      <c r="J70" s="752"/>
      <c r="K70" s="750"/>
      <c r="L70" s="751"/>
      <c r="M70" s="751"/>
      <c r="N70" s="751"/>
      <c r="O70" s="751"/>
      <c r="P70" s="751"/>
      <c r="Q70" s="751"/>
      <c r="R70" s="751"/>
      <c r="S70" s="751"/>
      <c r="T70" s="752"/>
      <c r="U70" s="750"/>
      <c r="V70" s="751"/>
      <c r="W70" s="751"/>
      <c r="X70" s="751"/>
      <c r="Y70" s="751"/>
      <c r="Z70" s="751"/>
      <c r="AA70" s="751"/>
      <c r="AB70" s="751"/>
      <c r="AC70" s="751"/>
      <c r="AD70" s="752"/>
      <c r="AE70" s="750"/>
      <c r="AF70" s="751"/>
      <c r="AG70" s="751"/>
      <c r="AH70" s="751"/>
      <c r="AI70" s="751"/>
      <c r="AJ70" s="751"/>
      <c r="AK70" s="751"/>
      <c r="AL70" s="751"/>
      <c r="AM70" s="751"/>
      <c r="AN70" s="752"/>
      <c r="AO70" s="750"/>
      <c r="AP70" s="751"/>
      <c r="AQ70" s="751"/>
      <c r="AR70" s="751"/>
      <c r="AS70" s="751"/>
      <c r="AT70" s="751"/>
      <c r="AU70" s="751"/>
      <c r="AV70" s="751"/>
      <c r="AW70" s="751"/>
      <c r="AX70" s="752"/>
    </row>
    <row r="71" spans="1:50" s="20" customFormat="1" ht="15.6" customHeight="1" x14ac:dyDescent="0.25">
      <c r="A71" s="744" t="s">
        <v>790</v>
      </c>
      <c r="B71" s="745"/>
      <c r="C71" s="745"/>
      <c r="D71" s="745"/>
      <c r="E71" s="745"/>
      <c r="F71" s="745"/>
      <c r="G71" s="745"/>
      <c r="H71" s="745"/>
      <c r="I71" s="745"/>
      <c r="J71" s="746"/>
      <c r="K71" s="744" t="s">
        <v>790</v>
      </c>
      <c r="L71" s="745"/>
      <c r="M71" s="745"/>
      <c r="N71" s="745"/>
      <c r="O71" s="745"/>
      <c r="P71" s="745"/>
      <c r="Q71" s="745"/>
      <c r="R71" s="745"/>
      <c r="S71" s="745"/>
      <c r="T71" s="746"/>
      <c r="U71" s="744" t="s">
        <v>790</v>
      </c>
      <c r="V71" s="745"/>
      <c r="W71" s="745"/>
      <c r="X71" s="745"/>
      <c r="Y71" s="745"/>
      <c r="Z71" s="745"/>
      <c r="AA71" s="745"/>
      <c r="AB71" s="745"/>
      <c r="AC71" s="745"/>
      <c r="AD71" s="746"/>
      <c r="AE71" s="744" t="s">
        <v>790</v>
      </c>
      <c r="AF71" s="745"/>
      <c r="AG71" s="745"/>
      <c r="AH71" s="745"/>
      <c r="AI71" s="745"/>
      <c r="AJ71" s="745"/>
      <c r="AK71" s="745"/>
      <c r="AL71" s="745"/>
      <c r="AM71" s="745"/>
      <c r="AN71" s="746"/>
      <c r="AO71" s="744" t="s">
        <v>790</v>
      </c>
      <c r="AP71" s="745"/>
      <c r="AQ71" s="745"/>
      <c r="AR71" s="745"/>
      <c r="AS71" s="745"/>
      <c r="AT71" s="745"/>
      <c r="AU71" s="745"/>
      <c r="AV71" s="745"/>
      <c r="AW71" s="745"/>
      <c r="AX71" s="746"/>
    </row>
    <row r="72" spans="1:50" s="20" customFormat="1" ht="15.6" customHeight="1" x14ac:dyDescent="0.25">
      <c r="A72" s="439"/>
      <c r="B72" s="439"/>
      <c r="C72" s="439"/>
      <c r="D72" s="438"/>
      <c r="E72" s="438"/>
      <c r="F72" s="438"/>
      <c r="G72" s="437"/>
      <c r="H72" s="437"/>
      <c r="I72" s="437"/>
      <c r="J72" s="437"/>
    </row>
    <row r="73" spans="1:50" s="20" customFormat="1" ht="16.5" thickBot="1" x14ac:dyDescent="0.3">
      <c r="A73" s="478" t="s">
        <v>481</v>
      </c>
      <c r="B73" s="478"/>
      <c r="C73" s="478"/>
      <c r="D73" s="478"/>
      <c r="E73" s="478"/>
      <c r="F73" s="478"/>
      <c r="G73" s="478"/>
      <c r="H73" s="478"/>
      <c r="I73" s="478"/>
      <c r="J73" s="478"/>
    </row>
    <row r="74" spans="1:50" ht="14.45" customHeight="1" x14ac:dyDescent="0.25">
      <c r="B74" s="689" t="s">
        <v>249</v>
      </c>
      <c r="C74" s="691"/>
      <c r="D74" s="838" t="s">
        <v>789</v>
      </c>
      <c r="E74" s="838"/>
      <c r="F74" s="5"/>
      <c r="G74" s="753" t="s">
        <v>237</v>
      </c>
      <c r="H74" s="754"/>
      <c r="I74" s="75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1:50" ht="16.899999999999999" customHeight="1" thickBot="1" x14ac:dyDescent="0.3">
      <c r="B75" s="692"/>
      <c r="C75" s="694"/>
      <c r="D75" s="838"/>
      <c r="E75" s="838"/>
      <c r="F75" s="5"/>
      <c r="G75" s="756"/>
      <c r="H75" s="757"/>
      <c r="I75" s="758"/>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sheetData>
  <sheetProtection selectLockedCells="1"/>
  <dataConsolidate function="varp" link="1">
    <dataRefs count="1">
      <dataRef ref="A1:H5" sheet="B. DETALLE DE LA INVESTIGACIÓN" r:id="rId1"/>
    </dataRefs>
  </dataConsolidate>
  <mergeCells count="604">
    <mergeCell ref="K65:T70"/>
    <mergeCell ref="AO1:AX4"/>
    <mergeCell ref="AE1:AN4"/>
    <mergeCell ref="U1:AD4"/>
    <mergeCell ref="K1:T4"/>
    <mergeCell ref="K5:T6"/>
    <mergeCell ref="K7:T7"/>
    <mergeCell ref="A32:C32"/>
    <mergeCell ref="A33:C33"/>
    <mergeCell ref="F32:H32"/>
    <mergeCell ref="I32:J32"/>
    <mergeCell ref="K32:M32"/>
    <mergeCell ref="P32:R32"/>
    <mergeCell ref="S32:T32"/>
    <mergeCell ref="U32:W32"/>
    <mergeCell ref="Z32:AB32"/>
    <mergeCell ref="AC32:AD32"/>
    <mergeCell ref="AE32:AG32"/>
    <mergeCell ref="AJ32:AL32"/>
    <mergeCell ref="AM32:AN32"/>
    <mergeCell ref="AO32:AQ32"/>
    <mergeCell ref="AT32:AV32"/>
    <mergeCell ref="AW32:AX32"/>
    <mergeCell ref="F33:H33"/>
    <mergeCell ref="A1:J4"/>
    <mergeCell ref="A54:J54"/>
    <mergeCell ref="I55:J55"/>
    <mergeCell ref="B74:C75"/>
    <mergeCell ref="D74:E75"/>
    <mergeCell ref="A56:D56"/>
    <mergeCell ref="E56:F56"/>
    <mergeCell ref="G56:H56"/>
    <mergeCell ref="A57:D57"/>
    <mergeCell ref="E57:F57"/>
    <mergeCell ref="I33:J33"/>
    <mergeCell ref="A40:C40"/>
    <mergeCell ref="D40:E40"/>
    <mergeCell ref="G40:H40"/>
    <mergeCell ref="I40:J40"/>
    <mergeCell ref="A41:C41"/>
    <mergeCell ref="D41:E41"/>
    <mergeCell ref="G41:H41"/>
    <mergeCell ref="I41:J41"/>
    <mergeCell ref="D43:G43"/>
    <mergeCell ref="A44:C44"/>
    <mergeCell ref="D44:G44"/>
    <mergeCell ref="H44:I44"/>
    <mergeCell ref="A48:C48"/>
    <mergeCell ref="G57:H57"/>
    <mergeCell ref="I56:J56"/>
    <mergeCell ref="I57:J57"/>
    <mergeCell ref="A55:D55"/>
    <mergeCell ref="E55:F55"/>
    <mergeCell ref="G55:H55"/>
    <mergeCell ref="A38:C38"/>
    <mergeCell ref="D38:E38"/>
    <mergeCell ref="G38:H38"/>
    <mergeCell ref="I38:J38"/>
    <mergeCell ref="I51:J51"/>
    <mergeCell ref="I52:J52"/>
    <mergeCell ref="G49:H49"/>
    <mergeCell ref="A50:C50"/>
    <mergeCell ref="G50:H50"/>
    <mergeCell ref="A39:C39"/>
    <mergeCell ref="D39:E39"/>
    <mergeCell ref="G39:H39"/>
    <mergeCell ref="I39:J39"/>
    <mergeCell ref="A46:J46"/>
    <mergeCell ref="G48:H48"/>
    <mergeCell ref="A47:C47"/>
    <mergeCell ref="I47:J47"/>
    <mergeCell ref="I48:J48"/>
    <mergeCell ref="I49:J49"/>
    <mergeCell ref="I50:J50"/>
    <mergeCell ref="G51:H51"/>
    <mergeCell ref="A52:C52"/>
    <mergeCell ref="G52:H52"/>
    <mergeCell ref="H43:I43"/>
    <mergeCell ref="I36:J36"/>
    <mergeCell ref="G36:H36"/>
    <mergeCell ref="A36:C36"/>
    <mergeCell ref="G47:H47"/>
    <mergeCell ref="A30:C30"/>
    <mergeCell ref="F30:H30"/>
    <mergeCell ref="I30:J30"/>
    <mergeCell ref="D36:E36"/>
    <mergeCell ref="A37:C37"/>
    <mergeCell ref="D37:E37"/>
    <mergeCell ref="G37:H37"/>
    <mergeCell ref="I37:J37"/>
    <mergeCell ref="A22:J24"/>
    <mergeCell ref="A26:J26"/>
    <mergeCell ref="A27:C27"/>
    <mergeCell ref="F27:H27"/>
    <mergeCell ref="I27:J27"/>
    <mergeCell ref="A29:C29"/>
    <mergeCell ref="F29:H29"/>
    <mergeCell ref="I29:J29"/>
    <mergeCell ref="A35:J35"/>
    <mergeCell ref="C12:J12"/>
    <mergeCell ref="A5:J6"/>
    <mergeCell ref="C13:J13"/>
    <mergeCell ref="A15:J15"/>
    <mergeCell ref="A73:J73"/>
    <mergeCell ref="A49:C49"/>
    <mergeCell ref="A51:C51"/>
    <mergeCell ref="A43:C43"/>
    <mergeCell ref="A13:B13"/>
    <mergeCell ref="A28:C28"/>
    <mergeCell ref="F28:H28"/>
    <mergeCell ref="I28:J28"/>
    <mergeCell ref="A7:J7"/>
    <mergeCell ref="A10:B10"/>
    <mergeCell ref="A11:B11"/>
    <mergeCell ref="A12:B12"/>
    <mergeCell ref="A9:J9"/>
    <mergeCell ref="C10:J10"/>
    <mergeCell ref="C11:J11"/>
    <mergeCell ref="A31:C31"/>
    <mergeCell ref="F31:H31"/>
    <mergeCell ref="I31:J31"/>
    <mergeCell ref="I19:J19"/>
    <mergeCell ref="A21:J21"/>
    <mergeCell ref="A18:C18"/>
    <mergeCell ref="D18:E18"/>
    <mergeCell ref="G18:H18"/>
    <mergeCell ref="I18:J18"/>
    <mergeCell ref="A19:C19"/>
    <mergeCell ref="D19:E19"/>
    <mergeCell ref="G19:H19"/>
    <mergeCell ref="A16:C16"/>
    <mergeCell ref="D16:E16"/>
    <mergeCell ref="G16:H16"/>
    <mergeCell ref="I16:J16"/>
    <mergeCell ref="A17:C17"/>
    <mergeCell ref="D17:E17"/>
    <mergeCell ref="G17:H17"/>
    <mergeCell ref="I17:J17"/>
    <mergeCell ref="K13:L13"/>
    <mergeCell ref="M13:T13"/>
    <mergeCell ref="K15:T15"/>
    <mergeCell ref="K16:M16"/>
    <mergeCell ref="N16:O16"/>
    <mergeCell ref="Q16:R16"/>
    <mergeCell ref="S16:T16"/>
    <mergeCell ref="K9:T9"/>
    <mergeCell ref="K10:L10"/>
    <mergeCell ref="M10:T10"/>
    <mergeCell ref="K11:L11"/>
    <mergeCell ref="M11:T11"/>
    <mergeCell ref="K12:L12"/>
    <mergeCell ref="M12:T12"/>
    <mergeCell ref="K19:M19"/>
    <mergeCell ref="N19:O19"/>
    <mergeCell ref="Q19:R19"/>
    <mergeCell ref="S19:T19"/>
    <mergeCell ref="K21:T21"/>
    <mergeCell ref="K22:T24"/>
    <mergeCell ref="K17:M17"/>
    <mergeCell ref="N17:O17"/>
    <mergeCell ref="Q17:R17"/>
    <mergeCell ref="S17:T17"/>
    <mergeCell ref="K18:M18"/>
    <mergeCell ref="N18:O18"/>
    <mergeCell ref="Q18:R18"/>
    <mergeCell ref="S18:T18"/>
    <mergeCell ref="K29:M29"/>
    <mergeCell ref="P29:R29"/>
    <mergeCell ref="S29:T29"/>
    <mergeCell ref="K30:M30"/>
    <mergeCell ref="P30:R30"/>
    <mergeCell ref="S30:T30"/>
    <mergeCell ref="K26:T26"/>
    <mergeCell ref="K27:M27"/>
    <mergeCell ref="P27:R27"/>
    <mergeCell ref="S27:T27"/>
    <mergeCell ref="K28:M28"/>
    <mergeCell ref="P28:R28"/>
    <mergeCell ref="S28:T28"/>
    <mergeCell ref="K37:M37"/>
    <mergeCell ref="N37:O37"/>
    <mergeCell ref="Q37:R37"/>
    <mergeCell ref="S37:T37"/>
    <mergeCell ref="K38:M38"/>
    <mergeCell ref="N38:O38"/>
    <mergeCell ref="Q38:R38"/>
    <mergeCell ref="S38:T38"/>
    <mergeCell ref="K31:M31"/>
    <mergeCell ref="P31:R31"/>
    <mergeCell ref="S31:T31"/>
    <mergeCell ref="K35:T35"/>
    <mergeCell ref="K36:M36"/>
    <mergeCell ref="N36:O36"/>
    <mergeCell ref="Q36:R36"/>
    <mergeCell ref="S36:T36"/>
    <mergeCell ref="K33:M33"/>
    <mergeCell ref="P33:R33"/>
    <mergeCell ref="S33:T33"/>
    <mergeCell ref="K44:M44"/>
    <mergeCell ref="N44:Q44"/>
    <mergeCell ref="R44:S44"/>
    <mergeCell ref="K46:T46"/>
    <mergeCell ref="K47:M47"/>
    <mergeCell ref="Q47:R47"/>
    <mergeCell ref="S47:T47"/>
    <mergeCell ref="K39:M39"/>
    <mergeCell ref="N39:O39"/>
    <mergeCell ref="Q39:R39"/>
    <mergeCell ref="S39:T39"/>
    <mergeCell ref="K43:M43"/>
    <mergeCell ref="N43:Q43"/>
    <mergeCell ref="R43:S43"/>
    <mergeCell ref="K40:M40"/>
    <mergeCell ref="N40:O40"/>
    <mergeCell ref="Q40:R40"/>
    <mergeCell ref="S40:T40"/>
    <mergeCell ref="K41:M41"/>
    <mergeCell ref="N41:O41"/>
    <mergeCell ref="Q41:R41"/>
    <mergeCell ref="S41:T41"/>
    <mergeCell ref="S55:T55"/>
    <mergeCell ref="K50:M50"/>
    <mergeCell ref="Q50:R50"/>
    <mergeCell ref="S50:T50"/>
    <mergeCell ref="K51:M51"/>
    <mergeCell ref="Q51:R51"/>
    <mergeCell ref="S51:T51"/>
    <mergeCell ref="K48:M48"/>
    <mergeCell ref="Q48:R48"/>
    <mergeCell ref="S48:T48"/>
    <mergeCell ref="K49:M49"/>
    <mergeCell ref="Q49:R49"/>
    <mergeCell ref="S49:T49"/>
    <mergeCell ref="U5:AD6"/>
    <mergeCell ref="U7:AD7"/>
    <mergeCell ref="U9:AD9"/>
    <mergeCell ref="U10:V10"/>
    <mergeCell ref="W10:AD10"/>
    <mergeCell ref="U11:V11"/>
    <mergeCell ref="W11:AD11"/>
    <mergeCell ref="K59:T59"/>
    <mergeCell ref="K60:T64"/>
    <mergeCell ref="K56:N56"/>
    <mergeCell ref="O56:P56"/>
    <mergeCell ref="Q56:R56"/>
    <mergeCell ref="S56:T56"/>
    <mergeCell ref="K57:N57"/>
    <mergeCell ref="O57:P57"/>
    <mergeCell ref="Q57:R57"/>
    <mergeCell ref="S57:T57"/>
    <mergeCell ref="K52:M52"/>
    <mergeCell ref="Q52:R52"/>
    <mergeCell ref="S52:T52"/>
    <mergeCell ref="K54:T54"/>
    <mergeCell ref="K55:N55"/>
    <mergeCell ref="O55:P55"/>
    <mergeCell ref="Q55:R55"/>
    <mergeCell ref="U12:V12"/>
    <mergeCell ref="W12:AD12"/>
    <mergeCell ref="U13:V13"/>
    <mergeCell ref="W13:AD13"/>
    <mergeCell ref="U15:AD15"/>
    <mergeCell ref="U16:W16"/>
    <mergeCell ref="X16:Y16"/>
    <mergeCell ref="AA16:AB16"/>
    <mergeCell ref="AC16:AD16"/>
    <mergeCell ref="U19:W19"/>
    <mergeCell ref="X19:Y19"/>
    <mergeCell ref="AA19:AB19"/>
    <mergeCell ref="AC19:AD19"/>
    <mergeCell ref="U21:AD21"/>
    <mergeCell ref="U22:AD24"/>
    <mergeCell ref="U17:W17"/>
    <mergeCell ref="X17:Y17"/>
    <mergeCell ref="AA17:AB17"/>
    <mergeCell ref="AC17:AD17"/>
    <mergeCell ref="U18:W18"/>
    <mergeCell ref="X18:Y18"/>
    <mergeCell ref="AA18:AB18"/>
    <mergeCell ref="AC18:AD18"/>
    <mergeCell ref="U29:W29"/>
    <mergeCell ref="Z29:AB29"/>
    <mergeCell ref="AC29:AD29"/>
    <mergeCell ref="U30:W30"/>
    <mergeCell ref="Z30:AB30"/>
    <mergeCell ref="AC30:AD30"/>
    <mergeCell ref="U26:AD26"/>
    <mergeCell ref="U27:W27"/>
    <mergeCell ref="Z27:AB27"/>
    <mergeCell ref="AC27:AD27"/>
    <mergeCell ref="U28:W28"/>
    <mergeCell ref="Z28:AB28"/>
    <mergeCell ref="AC28:AD28"/>
    <mergeCell ref="U37:W37"/>
    <mergeCell ref="X37:Y37"/>
    <mergeCell ref="AA37:AB37"/>
    <mergeCell ref="AC37:AD37"/>
    <mergeCell ref="U38:W38"/>
    <mergeCell ref="X38:Y38"/>
    <mergeCell ref="AA38:AB38"/>
    <mergeCell ref="AC38:AD38"/>
    <mergeCell ref="U31:W31"/>
    <mergeCell ref="Z31:AB31"/>
    <mergeCell ref="AC31:AD31"/>
    <mergeCell ref="U35:AD35"/>
    <mergeCell ref="U36:W36"/>
    <mergeCell ref="X36:Y36"/>
    <mergeCell ref="AA36:AB36"/>
    <mergeCell ref="AC36:AD36"/>
    <mergeCell ref="U33:W33"/>
    <mergeCell ref="Z33:AB33"/>
    <mergeCell ref="AC33:AD33"/>
    <mergeCell ref="U44:W44"/>
    <mergeCell ref="X44:AA44"/>
    <mergeCell ref="AB44:AC44"/>
    <mergeCell ref="U46:AD46"/>
    <mergeCell ref="U47:W47"/>
    <mergeCell ref="AA47:AB47"/>
    <mergeCell ref="AC47:AD47"/>
    <mergeCell ref="U39:W39"/>
    <mergeCell ref="X39:Y39"/>
    <mergeCell ref="AA39:AB39"/>
    <mergeCell ref="AC39:AD39"/>
    <mergeCell ref="U43:W43"/>
    <mergeCell ref="X43:AA43"/>
    <mergeCell ref="AB43:AC43"/>
    <mergeCell ref="U40:W40"/>
    <mergeCell ref="X40:Y40"/>
    <mergeCell ref="AA40:AB40"/>
    <mergeCell ref="AC40:AD40"/>
    <mergeCell ref="U41:W41"/>
    <mergeCell ref="X41:Y41"/>
    <mergeCell ref="AA41:AB41"/>
    <mergeCell ref="AC41:AD41"/>
    <mergeCell ref="AC55:AD55"/>
    <mergeCell ref="U50:W50"/>
    <mergeCell ref="AA50:AB50"/>
    <mergeCell ref="AC50:AD50"/>
    <mergeCell ref="U51:W51"/>
    <mergeCell ref="AA51:AB51"/>
    <mergeCell ref="AC51:AD51"/>
    <mergeCell ref="U48:W48"/>
    <mergeCell ref="AA48:AB48"/>
    <mergeCell ref="AC48:AD48"/>
    <mergeCell ref="U49:W49"/>
    <mergeCell ref="AA49:AB49"/>
    <mergeCell ref="AC49:AD49"/>
    <mergeCell ref="AE5:AN6"/>
    <mergeCell ref="AE7:AN7"/>
    <mergeCell ref="AE9:AN9"/>
    <mergeCell ref="AE10:AF10"/>
    <mergeCell ref="AG10:AN10"/>
    <mergeCell ref="AE11:AF11"/>
    <mergeCell ref="AG11:AN11"/>
    <mergeCell ref="U59:AD59"/>
    <mergeCell ref="U60:AD64"/>
    <mergeCell ref="U56:X56"/>
    <mergeCell ref="Y56:Z56"/>
    <mergeCell ref="AA56:AB56"/>
    <mergeCell ref="AC56:AD56"/>
    <mergeCell ref="U57:X57"/>
    <mergeCell ref="Y57:Z57"/>
    <mergeCell ref="AA57:AB57"/>
    <mergeCell ref="AC57:AD57"/>
    <mergeCell ref="U52:W52"/>
    <mergeCell ref="AA52:AB52"/>
    <mergeCell ref="AC52:AD52"/>
    <mergeCell ref="U54:AD54"/>
    <mergeCell ref="U55:X55"/>
    <mergeCell ref="Y55:Z55"/>
    <mergeCell ref="AA55:AB55"/>
    <mergeCell ref="AE12:AF12"/>
    <mergeCell ref="AG12:AN12"/>
    <mergeCell ref="AE13:AF13"/>
    <mergeCell ref="AG13:AN13"/>
    <mergeCell ref="AE15:AN15"/>
    <mergeCell ref="AE16:AG16"/>
    <mergeCell ref="AH16:AI16"/>
    <mergeCell ref="AK16:AL16"/>
    <mergeCell ref="AM16:AN16"/>
    <mergeCell ref="AE19:AG19"/>
    <mergeCell ref="AH19:AI19"/>
    <mergeCell ref="AK19:AL19"/>
    <mergeCell ref="AM19:AN19"/>
    <mergeCell ref="AE21:AN21"/>
    <mergeCell ref="AE22:AN24"/>
    <mergeCell ref="AE17:AG17"/>
    <mergeCell ref="AH17:AI17"/>
    <mergeCell ref="AK17:AL17"/>
    <mergeCell ref="AM17:AN17"/>
    <mergeCell ref="AE18:AG18"/>
    <mergeCell ref="AH18:AI18"/>
    <mergeCell ref="AK18:AL18"/>
    <mergeCell ref="AM18:AN18"/>
    <mergeCell ref="AE29:AG29"/>
    <mergeCell ref="AJ29:AL29"/>
    <mergeCell ref="AM29:AN29"/>
    <mergeCell ref="AE30:AG30"/>
    <mergeCell ref="AJ30:AL30"/>
    <mergeCell ref="AM30:AN30"/>
    <mergeCell ref="AE26:AN26"/>
    <mergeCell ref="AE27:AG27"/>
    <mergeCell ref="AJ27:AL27"/>
    <mergeCell ref="AM27:AN27"/>
    <mergeCell ref="AE28:AG28"/>
    <mergeCell ref="AJ28:AL28"/>
    <mergeCell ref="AM28:AN28"/>
    <mergeCell ref="AE37:AG37"/>
    <mergeCell ref="AH37:AI37"/>
    <mergeCell ref="AK37:AL37"/>
    <mergeCell ref="AM37:AN37"/>
    <mergeCell ref="AE38:AG38"/>
    <mergeCell ref="AH38:AI38"/>
    <mergeCell ref="AK38:AL38"/>
    <mergeCell ref="AM38:AN38"/>
    <mergeCell ref="AE31:AG31"/>
    <mergeCell ref="AJ31:AL31"/>
    <mergeCell ref="AM31:AN31"/>
    <mergeCell ref="AE35:AN35"/>
    <mergeCell ref="AE36:AG36"/>
    <mergeCell ref="AH36:AI36"/>
    <mergeCell ref="AK36:AL36"/>
    <mergeCell ref="AM36:AN36"/>
    <mergeCell ref="AE33:AG33"/>
    <mergeCell ref="AJ33:AL33"/>
    <mergeCell ref="AM33:AN33"/>
    <mergeCell ref="AL44:AM44"/>
    <mergeCell ref="AE46:AN46"/>
    <mergeCell ref="AE47:AG47"/>
    <mergeCell ref="AK47:AL47"/>
    <mergeCell ref="AM47:AN47"/>
    <mergeCell ref="AE39:AG39"/>
    <mergeCell ref="AH39:AI39"/>
    <mergeCell ref="AK39:AL39"/>
    <mergeCell ref="AM39:AN39"/>
    <mergeCell ref="AE43:AG43"/>
    <mergeCell ref="AH43:AK43"/>
    <mergeCell ref="AL43:AM43"/>
    <mergeCell ref="AE40:AG40"/>
    <mergeCell ref="AH40:AI40"/>
    <mergeCell ref="AK40:AL40"/>
    <mergeCell ref="AM40:AN40"/>
    <mergeCell ref="AE41:AG41"/>
    <mergeCell ref="AH41:AI41"/>
    <mergeCell ref="AK41:AL41"/>
    <mergeCell ref="AM41:AN41"/>
    <mergeCell ref="AO5:AX6"/>
    <mergeCell ref="AO7:AX7"/>
    <mergeCell ref="AO9:AX9"/>
    <mergeCell ref="AO10:AP10"/>
    <mergeCell ref="AQ10:AX10"/>
    <mergeCell ref="AO11:AP11"/>
    <mergeCell ref="AQ11:AX11"/>
    <mergeCell ref="AK55:AL55"/>
    <mergeCell ref="AM55:AN55"/>
    <mergeCell ref="AK51:AL51"/>
    <mergeCell ref="AM51:AN51"/>
    <mergeCell ref="AK52:AL52"/>
    <mergeCell ref="AK50:AL50"/>
    <mergeCell ref="AM50:AN50"/>
    <mergeCell ref="AM52:AN52"/>
    <mergeCell ref="AE54:AN54"/>
    <mergeCell ref="AE55:AH55"/>
    <mergeCell ref="AI55:AJ55"/>
    <mergeCell ref="AE48:AG48"/>
    <mergeCell ref="AK48:AL48"/>
    <mergeCell ref="AM48:AN48"/>
    <mergeCell ref="AE49:AG49"/>
    <mergeCell ref="AK49:AL49"/>
    <mergeCell ref="AM49:AN49"/>
    <mergeCell ref="AE56:AH56"/>
    <mergeCell ref="AW17:AX17"/>
    <mergeCell ref="AO18:AQ18"/>
    <mergeCell ref="AR18:AS18"/>
    <mergeCell ref="AU18:AV18"/>
    <mergeCell ref="AW18:AX18"/>
    <mergeCell ref="AO19:AQ19"/>
    <mergeCell ref="AO12:AP12"/>
    <mergeCell ref="AQ12:AX12"/>
    <mergeCell ref="AO13:AP13"/>
    <mergeCell ref="AQ13:AX13"/>
    <mergeCell ref="AO15:AX15"/>
    <mergeCell ref="AO16:AQ16"/>
    <mergeCell ref="AR16:AS16"/>
    <mergeCell ref="AU16:AV16"/>
    <mergeCell ref="AW16:AX16"/>
    <mergeCell ref="AE51:AG51"/>
    <mergeCell ref="AE52:AG52"/>
    <mergeCell ref="AE50:AG50"/>
    <mergeCell ref="AI56:AJ56"/>
    <mergeCell ref="AK56:AL56"/>
    <mergeCell ref="AM56:AN56"/>
    <mergeCell ref="AE44:AG44"/>
    <mergeCell ref="AH44:AK44"/>
    <mergeCell ref="AR19:AS19"/>
    <mergeCell ref="AU19:AV19"/>
    <mergeCell ref="AW19:AX19"/>
    <mergeCell ref="AO21:AX21"/>
    <mergeCell ref="AO22:AX24"/>
    <mergeCell ref="AO26:AX26"/>
    <mergeCell ref="AO17:AQ17"/>
    <mergeCell ref="AR17:AS17"/>
    <mergeCell ref="AU17:AV17"/>
    <mergeCell ref="AO29:AQ29"/>
    <mergeCell ref="AT29:AV29"/>
    <mergeCell ref="AW29:AX29"/>
    <mergeCell ref="AO30:AQ30"/>
    <mergeCell ref="AT30:AV30"/>
    <mergeCell ref="AW30:AX30"/>
    <mergeCell ref="AO27:AQ27"/>
    <mergeCell ref="AT27:AV27"/>
    <mergeCell ref="AW27:AX27"/>
    <mergeCell ref="AO28:AQ28"/>
    <mergeCell ref="AT28:AV28"/>
    <mergeCell ref="AW28:AX28"/>
    <mergeCell ref="AO37:AQ37"/>
    <mergeCell ref="AR37:AS37"/>
    <mergeCell ref="AU37:AV37"/>
    <mergeCell ref="AW37:AX37"/>
    <mergeCell ref="AO38:AQ38"/>
    <mergeCell ref="AR38:AS38"/>
    <mergeCell ref="AU38:AV38"/>
    <mergeCell ref="AW38:AX38"/>
    <mergeCell ref="AO31:AQ31"/>
    <mergeCell ref="AT31:AV31"/>
    <mergeCell ref="AW31:AX31"/>
    <mergeCell ref="AO35:AX35"/>
    <mergeCell ref="AO36:AQ36"/>
    <mergeCell ref="AR36:AS36"/>
    <mergeCell ref="AU36:AV36"/>
    <mergeCell ref="AW36:AX36"/>
    <mergeCell ref="AO33:AQ33"/>
    <mergeCell ref="AT33:AV33"/>
    <mergeCell ref="AW33:AX33"/>
    <mergeCell ref="AO44:AQ44"/>
    <mergeCell ref="AR44:AU44"/>
    <mergeCell ref="AV44:AW44"/>
    <mergeCell ref="AO46:AX46"/>
    <mergeCell ref="AO47:AQ47"/>
    <mergeCell ref="AU47:AV47"/>
    <mergeCell ref="AW47:AX47"/>
    <mergeCell ref="AO39:AQ39"/>
    <mergeCell ref="AR39:AS39"/>
    <mergeCell ref="AU39:AV39"/>
    <mergeCell ref="AW39:AX39"/>
    <mergeCell ref="AO43:AQ43"/>
    <mergeCell ref="AR43:AU43"/>
    <mergeCell ref="AV43:AW43"/>
    <mergeCell ref="AO40:AQ40"/>
    <mergeCell ref="AR40:AS40"/>
    <mergeCell ref="AU40:AV40"/>
    <mergeCell ref="AW40:AX40"/>
    <mergeCell ref="AO41:AQ41"/>
    <mergeCell ref="AR41:AS41"/>
    <mergeCell ref="AU41:AV41"/>
    <mergeCell ref="AW41:AX41"/>
    <mergeCell ref="AO50:AQ50"/>
    <mergeCell ref="AU50:AV50"/>
    <mergeCell ref="AW50:AX50"/>
    <mergeCell ref="AO51:AQ51"/>
    <mergeCell ref="AU51:AV51"/>
    <mergeCell ref="AW51:AX51"/>
    <mergeCell ref="AO48:AQ48"/>
    <mergeCell ref="AU48:AV48"/>
    <mergeCell ref="AW48:AX48"/>
    <mergeCell ref="AO49:AQ49"/>
    <mergeCell ref="AU49:AV49"/>
    <mergeCell ref="AW49:AX49"/>
    <mergeCell ref="AU55:AV55"/>
    <mergeCell ref="AW55:AX55"/>
    <mergeCell ref="AO56:AR56"/>
    <mergeCell ref="AS56:AT56"/>
    <mergeCell ref="AU56:AV56"/>
    <mergeCell ref="AW56:AX56"/>
    <mergeCell ref="AO52:AQ52"/>
    <mergeCell ref="AU52:AV52"/>
    <mergeCell ref="AW52:AX52"/>
    <mergeCell ref="AO54:AX54"/>
    <mergeCell ref="AO55:AR55"/>
    <mergeCell ref="AS55:AT55"/>
    <mergeCell ref="AE71:AN71"/>
    <mergeCell ref="AO71:AX71"/>
    <mergeCell ref="A65:J70"/>
    <mergeCell ref="G74:I75"/>
    <mergeCell ref="A71:J71"/>
    <mergeCell ref="K71:T71"/>
    <mergeCell ref="AO65:AX70"/>
    <mergeCell ref="AO57:AR57"/>
    <mergeCell ref="AS57:AT57"/>
    <mergeCell ref="AU57:AV57"/>
    <mergeCell ref="AW57:AX57"/>
    <mergeCell ref="AO59:AX59"/>
    <mergeCell ref="AO60:AX64"/>
    <mergeCell ref="AE65:AN70"/>
    <mergeCell ref="AE60:AN64"/>
    <mergeCell ref="AE57:AH57"/>
    <mergeCell ref="AI57:AJ57"/>
    <mergeCell ref="AK57:AL57"/>
    <mergeCell ref="AM57:AN57"/>
    <mergeCell ref="AE59:AN59"/>
    <mergeCell ref="U71:AD71"/>
    <mergeCell ref="A59:J59"/>
    <mergeCell ref="A60:J64"/>
    <mergeCell ref="U65:AD70"/>
  </mergeCells>
  <hyperlinks>
    <hyperlink ref="B74:C75" location="'Solicitud de Excención'!A1" display="REGRESAR" xr:uid="{784565A1-7694-462A-939D-40C6656CB19B}"/>
    <hyperlink ref="A71:F71" r:id="rId2" display="https://elearning.trree.org/" xr:uid="{6B6366B5-18CB-44DE-B69C-7BB6F392F2FA}"/>
    <hyperlink ref="K71:P71" r:id="rId3" display="https://elearning.trree.org/" xr:uid="{7D0D5DA5-8BB0-49F2-9B1D-363F66C919AF}"/>
    <hyperlink ref="U71:Z71" r:id="rId4" display="https://elearning.trree.org/" xr:uid="{13FD4761-741E-4D39-9DF6-14D26F958FC6}"/>
    <hyperlink ref="AE71:AJ71" r:id="rId5" display="https://elearning.trree.org/" xr:uid="{D5A5B466-B723-4481-B8F8-53398B99CFD0}"/>
    <hyperlink ref="AO71:AT71" r:id="rId6" display="https://elearning.trree.org/" xr:uid="{8FCD5189-DA63-49E5-BF70-6E5483D42253}"/>
    <hyperlink ref="AO71" r:id="rId7" xr:uid="{E26F57E9-CFB9-44D6-98B4-232A60928C77}"/>
  </hyperlinks>
  <pageMargins left="0.54166666666666663" right="0.26666666666666666" top="1.6083333333333334" bottom="0.77500000000000002" header="0.31496062992125984" footer="0.31496062992125984"/>
  <pageSetup paperSize="9" orientation="portrait" r:id="rId8"/>
  <headerFooter>
    <oddHeader>&amp;R
&amp;G</oddHeader>
  </headerFooter>
  <legacyDrawing r:id="rId9"/>
  <legacyDrawingHF r:id="rId1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68432-8807-4406-BFA8-AB379F205CED}">
  <sheetPr codeName="Hoja13">
    <tabColor rgb="FF7030A0"/>
  </sheetPr>
  <dimension ref="A1:O61"/>
  <sheetViews>
    <sheetView showGridLines="0" zoomScaleNormal="100" workbookViewId="0"/>
  </sheetViews>
  <sheetFormatPr baseColWidth="10" defaultColWidth="11.5703125" defaultRowHeight="15" x14ac:dyDescent="0.25"/>
  <cols>
    <col min="1" max="1" width="4.85546875" style="16" customWidth="1"/>
    <col min="2" max="2" width="11.28515625" style="16" customWidth="1"/>
    <col min="3" max="3" width="10.85546875" style="16" customWidth="1"/>
    <col min="4" max="4" width="9.28515625" style="16" customWidth="1"/>
    <col min="5" max="5" width="8.85546875" style="16" customWidth="1"/>
    <col min="6" max="6" width="9.5703125" style="16" customWidth="1"/>
    <col min="7" max="7" width="8" style="16" customWidth="1"/>
    <col min="8" max="8" width="7.28515625" style="16" customWidth="1"/>
    <col min="9" max="9" width="17.7109375" style="16" customWidth="1"/>
    <col min="10" max="10" width="5.7109375" style="16"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x14ac:dyDescent="0.25">
      <c r="A1" s="8"/>
      <c r="I1" s="679">
        <f>'Datos de Investigación'!C5</f>
        <v>0</v>
      </c>
      <c r="J1" s="679"/>
    </row>
    <row r="2" spans="1:15" x14ac:dyDescent="0.25">
      <c r="I2" s="680" t="str">
        <f>""&amp;'Datos de Investigación'!$C$7&amp;""</f>
        <v/>
      </c>
      <c r="J2" s="679"/>
    </row>
    <row r="3" spans="1:15" x14ac:dyDescent="0.25">
      <c r="H3" s="517">
        <f ca="1">'Datos de Investigación'!C6</f>
        <v>45699</v>
      </c>
      <c r="I3" s="517"/>
      <c r="J3" s="517"/>
    </row>
    <row r="5" spans="1:15" ht="51.6" customHeight="1" x14ac:dyDescent="0.25">
      <c r="A5" s="674" t="s">
        <v>236</v>
      </c>
      <c r="B5" s="674"/>
      <c r="C5" s="674"/>
      <c r="D5" s="674"/>
      <c r="E5" s="674"/>
      <c r="F5" s="674"/>
      <c r="G5" s="674"/>
      <c r="H5" s="674"/>
      <c r="I5" s="674"/>
      <c r="J5" s="674"/>
      <c r="N5" s="20"/>
      <c r="O5" s="20"/>
    </row>
    <row r="6" spans="1:15" ht="76.150000000000006" customHeight="1" x14ac:dyDescent="0.25">
      <c r="A6" s="675" t="str">
        <f>"Yo "&amp;'Datos de Investigación'!$C$8&amp;", con cédula Nro. "&amp;'Datos de Investigación'!$C$10&amp;" en calidad de Investigador principal de la investigación "&amp;'Datos de Investigación'!$C$17&amp;", me comprometo a:"</f>
        <v>Yo , con cédula Nro.  en calidad de Investigador principal de la investigación , me comprometo a:</v>
      </c>
      <c r="B6" s="675"/>
      <c r="C6" s="675"/>
      <c r="D6" s="675"/>
      <c r="E6" s="675"/>
      <c r="F6" s="675"/>
      <c r="G6" s="675"/>
      <c r="H6" s="675"/>
      <c r="I6" s="675"/>
      <c r="J6" s="675"/>
    </row>
    <row r="7" spans="1:15" ht="17.45" customHeight="1" x14ac:dyDescent="0.25">
      <c r="A7" s="675" t="s">
        <v>221</v>
      </c>
      <c r="B7" s="675"/>
      <c r="C7" s="675"/>
      <c r="D7" s="675"/>
      <c r="E7" s="675"/>
      <c r="F7" s="675"/>
      <c r="G7" s="675"/>
      <c r="H7" s="675"/>
      <c r="I7" s="675"/>
      <c r="J7" s="675"/>
    </row>
    <row r="8" spans="1:15" x14ac:dyDescent="0.25">
      <c r="A8" s="675"/>
      <c r="B8" s="675"/>
      <c r="C8" s="675"/>
      <c r="D8" s="675"/>
      <c r="E8" s="675"/>
      <c r="F8" s="675"/>
      <c r="G8" s="675"/>
      <c r="H8" s="675"/>
      <c r="I8" s="675"/>
      <c r="J8" s="675"/>
    </row>
    <row r="9" spans="1:15" x14ac:dyDescent="0.25">
      <c r="A9" s="675"/>
      <c r="B9" s="675"/>
      <c r="C9" s="675"/>
      <c r="D9" s="675"/>
      <c r="E9" s="675"/>
      <c r="F9" s="675"/>
      <c r="G9" s="675"/>
      <c r="H9" s="675"/>
      <c r="I9" s="675"/>
      <c r="J9" s="675"/>
    </row>
    <row r="10" spans="1:15" x14ac:dyDescent="0.25">
      <c r="A10" s="675"/>
      <c r="B10" s="675"/>
      <c r="C10" s="675"/>
      <c r="D10" s="675"/>
      <c r="E10" s="675"/>
      <c r="F10" s="675"/>
      <c r="G10" s="675"/>
      <c r="H10" s="675"/>
      <c r="I10" s="675"/>
      <c r="J10" s="675"/>
    </row>
    <row r="11" spans="1:15" x14ac:dyDescent="0.25">
      <c r="A11" s="675"/>
      <c r="B11" s="675"/>
      <c r="C11" s="675"/>
      <c r="D11" s="675"/>
      <c r="E11" s="675"/>
      <c r="F11" s="675"/>
      <c r="G11" s="675"/>
      <c r="H11" s="675"/>
      <c r="I11" s="675"/>
      <c r="J11" s="675"/>
    </row>
    <row r="12" spans="1:15" x14ac:dyDescent="0.25">
      <c r="A12" s="675"/>
      <c r="B12" s="675"/>
      <c r="C12" s="675"/>
      <c r="D12" s="675"/>
      <c r="E12" s="675"/>
      <c r="F12" s="675"/>
      <c r="G12" s="675"/>
      <c r="H12" s="675"/>
      <c r="I12" s="675"/>
      <c r="J12" s="675"/>
    </row>
    <row r="13" spans="1:15" x14ac:dyDescent="0.25">
      <c r="A13" s="675"/>
      <c r="B13" s="675"/>
      <c r="C13" s="675"/>
      <c r="D13" s="675"/>
      <c r="E13" s="675"/>
      <c r="F13" s="675"/>
      <c r="G13" s="675"/>
      <c r="H13" s="675"/>
      <c r="I13" s="675"/>
      <c r="J13" s="675"/>
    </row>
    <row r="14" spans="1:15" x14ac:dyDescent="0.25">
      <c r="A14" s="675"/>
      <c r="B14" s="675"/>
      <c r="C14" s="675"/>
      <c r="D14" s="675"/>
      <c r="E14" s="675"/>
      <c r="F14" s="675"/>
      <c r="G14" s="675"/>
      <c r="H14" s="675"/>
      <c r="I14" s="675"/>
      <c r="J14" s="675"/>
    </row>
    <row r="15" spans="1:15" x14ac:dyDescent="0.25">
      <c r="A15" s="675"/>
      <c r="B15" s="675"/>
      <c r="C15" s="675"/>
      <c r="D15" s="675"/>
      <c r="E15" s="675"/>
      <c r="F15" s="675"/>
      <c r="G15" s="675"/>
      <c r="H15" s="675"/>
      <c r="I15" s="675"/>
      <c r="J15" s="675"/>
    </row>
    <row r="16" spans="1:15" x14ac:dyDescent="0.25">
      <c r="A16" s="675"/>
      <c r="B16" s="675"/>
      <c r="C16" s="675"/>
      <c r="D16" s="675"/>
      <c r="E16" s="675"/>
      <c r="F16" s="675"/>
      <c r="G16" s="675"/>
      <c r="H16" s="675"/>
      <c r="I16" s="675"/>
      <c r="J16" s="675"/>
    </row>
    <row r="17" spans="1:10" x14ac:dyDescent="0.25">
      <c r="A17" s="675"/>
      <c r="B17" s="675"/>
      <c r="C17" s="675"/>
      <c r="D17" s="675"/>
      <c r="E17" s="675"/>
      <c r="F17" s="675"/>
      <c r="G17" s="675"/>
      <c r="H17" s="675"/>
      <c r="I17" s="675"/>
      <c r="J17" s="675"/>
    </row>
    <row r="18" spans="1:10" x14ac:dyDescent="0.25">
      <c r="A18" s="675"/>
      <c r="B18" s="675"/>
      <c r="C18" s="675"/>
      <c r="D18" s="675"/>
      <c r="E18" s="675"/>
      <c r="F18" s="675"/>
      <c r="G18" s="675"/>
      <c r="H18" s="675"/>
      <c r="I18" s="675"/>
      <c r="J18" s="675"/>
    </row>
    <row r="19" spans="1:10" x14ac:dyDescent="0.25">
      <c r="A19" s="675"/>
      <c r="B19" s="675"/>
      <c r="C19" s="675"/>
      <c r="D19" s="675"/>
      <c r="E19" s="675"/>
      <c r="F19" s="675"/>
      <c r="G19" s="675"/>
      <c r="H19" s="675"/>
      <c r="I19" s="675"/>
      <c r="J19" s="675"/>
    </row>
    <row r="20" spans="1:10" x14ac:dyDescent="0.25">
      <c r="A20" s="675"/>
      <c r="B20" s="675"/>
      <c r="C20" s="675"/>
      <c r="D20" s="675"/>
      <c r="E20" s="675"/>
      <c r="F20" s="675"/>
      <c r="G20" s="675"/>
      <c r="H20" s="675"/>
      <c r="I20" s="675"/>
      <c r="J20" s="675"/>
    </row>
    <row r="21" spans="1:10" x14ac:dyDescent="0.25">
      <c r="A21" s="675"/>
      <c r="B21" s="675"/>
      <c r="C21" s="675"/>
      <c r="D21" s="675"/>
      <c r="E21" s="675"/>
      <c r="F21" s="675"/>
      <c r="G21" s="675"/>
      <c r="H21" s="675"/>
      <c r="I21" s="675"/>
      <c r="J21" s="675"/>
    </row>
    <row r="22" spans="1:10" x14ac:dyDescent="0.25">
      <c r="A22" s="675"/>
      <c r="B22" s="675"/>
      <c r="C22" s="675"/>
      <c r="D22" s="675"/>
      <c r="E22" s="675"/>
      <c r="F22" s="675"/>
      <c r="G22" s="675"/>
      <c r="H22" s="675"/>
      <c r="I22" s="675"/>
      <c r="J22" s="675"/>
    </row>
    <row r="23" spans="1:10" x14ac:dyDescent="0.25">
      <c r="A23" s="675"/>
      <c r="B23" s="675"/>
      <c r="C23" s="675"/>
      <c r="D23" s="675"/>
      <c r="E23" s="675"/>
      <c r="F23" s="675"/>
      <c r="G23" s="675"/>
      <c r="H23" s="675"/>
      <c r="I23" s="675"/>
      <c r="J23" s="675"/>
    </row>
    <row r="24" spans="1:10" x14ac:dyDescent="0.25">
      <c r="A24" s="675"/>
      <c r="B24" s="675"/>
      <c r="C24" s="675"/>
      <c r="D24" s="675"/>
      <c r="E24" s="675"/>
      <c r="F24" s="675"/>
      <c r="G24" s="675"/>
      <c r="H24" s="675"/>
      <c r="I24" s="675"/>
      <c r="J24" s="675"/>
    </row>
    <row r="25" spans="1:10" x14ac:dyDescent="0.25">
      <c r="A25" s="675"/>
      <c r="B25" s="675"/>
      <c r="C25" s="675"/>
      <c r="D25" s="675"/>
      <c r="E25" s="675"/>
      <c r="F25" s="675"/>
      <c r="G25" s="675"/>
      <c r="H25" s="675"/>
      <c r="I25" s="675"/>
      <c r="J25" s="675"/>
    </row>
    <row r="26" spans="1:10" x14ac:dyDescent="0.25">
      <c r="A26" s="675"/>
      <c r="B26" s="675"/>
      <c r="C26" s="675"/>
      <c r="D26" s="675"/>
      <c r="E26" s="675"/>
      <c r="F26" s="675"/>
      <c r="G26" s="675"/>
      <c r="H26" s="675"/>
      <c r="I26" s="675"/>
      <c r="J26" s="675"/>
    </row>
    <row r="27" spans="1:10" x14ac:dyDescent="0.25">
      <c r="A27" s="675"/>
      <c r="B27" s="675"/>
      <c r="C27" s="675"/>
      <c r="D27" s="675"/>
      <c r="E27" s="675"/>
      <c r="F27" s="675"/>
      <c r="G27" s="675"/>
      <c r="H27" s="675"/>
      <c r="I27" s="675"/>
      <c r="J27" s="675"/>
    </row>
    <row r="28" spans="1:10" x14ac:dyDescent="0.25">
      <c r="A28" s="675"/>
      <c r="B28" s="675"/>
      <c r="C28" s="675"/>
      <c r="D28" s="675"/>
      <c r="E28" s="675"/>
      <c r="F28" s="675"/>
      <c r="G28" s="675"/>
      <c r="H28" s="675"/>
      <c r="I28" s="675"/>
      <c r="J28" s="675"/>
    </row>
    <row r="29" spans="1:10" x14ac:dyDescent="0.25">
      <c r="A29" s="675"/>
      <c r="B29" s="675"/>
      <c r="C29" s="675"/>
      <c r="D29" s="675"/>
      <c r="E29" s="675"/>
      <c r="F29" s="675"/>
      <c r="G29" s="675"/>
      <c r="H29" s="675"/>
      <c r="I29" s="675"/>
      <c r="J29" s="675"/>
    </row>
    <row r="30" spans="1:10" x14ac:dyDescent="0.25">
      <c r="A30" s="675"/>
      <c r="B30" s="675"/>
      <c r="C30" s="675"/>
      <c r="D30" s="675"/>
      <c r="E30" s="675"/>
      <c r="F30" s="675"/>
      <c r="G30" s="675"/>
      <c r="H30" s="675"/>
      <c r="I30" s="675"/>
      <c r="J30" s="675"/>
    </row>
    <row r="31" spans="1:10" x14ac:dyDescent="0.25">
      <c r="A31" s="675"/>
      <c r="B31" s="675"/>
      <c r="C31" s="675"/>
      <c r="D31" s="675"/>
      <c r="E31" s="675"/>
      <c r="F31" s="675"/>
      <c r="G31" s="675"/>
      <c r="H31" s="675"/>
      <c r="I31" s="675"/>
      <c r="J31" s="675"/>
    </row>
    <row r="32" spans="1:10" x14ac:dyDescent="0.25">
      <c r="A32" s="675"/>
      <c r="B32" s="675"/>
      <c r="C32" s="675"/>
      <c r="D32" s="675"/>
      <c r="E32" s="675"/>
      <c r="F32" s="675"/>
      <c r="G32" s="675"/>
      <c r="H32" s="675"/>
      <c r="I32" s="675"/>
      <c r="J32" s="675"/>
    </row>
    <row r="33" spans="1:10" x14ac:dyDescent="0.25">
      <c r="A33" s="675"/>
      <c r="B33" s="675"/>
      <c r="C33" s="675"/>
      <c r="D33" s="675"/>
      <c r="E33" s="675"/>
      <c r="F33" s="675"/>
      <c r="G33" s="675"/>
      <c r="H33" s="675"/>
      <c r="I33" s="675"/>
      <c r="J33" s="675"/>
    </row>
    <row r="34" spans="1:10" x14ac:dyDescent="0.25">
      <c r="A34" s="675"/>
      <c r="B34" s="675"/>
      <c r="C34" s="675"/>
      <c r="D34" s="675"/>
      <c r="E34" s="675"/>
      <c r="F34" s="675"/>
      <c r="G34" s="675"/>
      <c r="H34" s="675"/>
      <c r="I34" s="675"/>
      <c r="J34" s="675"/>
    </row>
    <row r="35" spans="1:10" x14ac:dyDescent="0.25">
      <c r="A35" s="675"/>
      <c r="B35" s="675"/>
      <c r="C35" s="675"/>
      <c r="D35" s="675"/>
      <c r="E35" s="675"/>
      <c r="F35" s="675"/>
      <c r="G35" s="675"/>
      <c r="H35" s="675"/>
      <c r="I35" s="675"/>
      <c r="J35" s="675"/>
    </row>
    <row r="36" spans="1:10" x14ac:dyDescent="0.25">
      <c r="A36" s="675"/>
      <c r="B36" s="675"/>
      <c r="C36" s="675"/>
      <c r="D36" s="675"/>
      <c r="E36" s="675"/>
      <c r="F36" s="675"/>
      <c r="G36" s="675"/>
      <c r="H36" s="675"/>
      <c r="I36" s="675"/>
      <c r="J36" s="675"/>
    </row>
    <row r="37" spans="1:10" x14ac:dyDescent="0.25">
      <c r="A37" s="675"/>
      <c r="B37" s="675"/>
      <c r="C37" s="675"/>
      <c r="D37" s="675"/>
      <c r="E37" s="675"/>
      <c r="F37" s="675"/>
      <c r="G37" s="675"/>
      <c r="H37" s="675"/>
      <c r="I37" s="675"/>
      <c r="J37" s="675"/>
    </row>
    <row r="38" spans="1:10" x14ac:dyDescent="0.25">
      <c r="A38" s="675"/>
      <c r="B38" s="675"/>
      <c r="C38" s="675"/>
      <c r="D38" s="675"/>
      <c r="E38" s="675"/>
      <c r="F38" s="675"/>
      <c r="G38" s="675"/>
      <c r="H38" s="675"/>
      <c r="I38" s="675"/>
      <c r="J38" s="675"/>
    </row>
    <row r="39" spans="1:10" x14ac:dyDescent="0.25">
      <c r="A39" s="675"/>
      <c r="B39" s="675"/>
      <c r="C39" s="675"/>
      <c r="D39" s="675"/>
      <c r="E39" s="675"/>
      <c r="F39" s="675"/>
      <c r="G39" s="675"/>
      <c r="H39" s="675"/>
      <c r="I39" s="675"/>
      <c r="J39" s="675"/>
    </row>
    <row r="40" spans="1:10" x14ac:dyDescent="0.25">
      <c r="A40" s="675"/>
      <c r="B40" s="675"/>
      <c r="C40" s="675"/>
      <c r="D40" s="675"/>
      <c r="E40" s="675"/>
      <c r="F40" s="675"/>
      <c r="G40" s="675"/>
      <c r="H40" s="675"/>
      <c r="I40" s="675"/>
      <c r="J40" s="675"/>
    </row>
    <row r="41" spans="1:10" x14ac:dyDescent="0.25">
      <c r="A41" s="675"/>
      <c r="B41" s="675"/>
      <c r="C41" s="675"/>
      <c r="D41" s="675"/>
      <c r="E41" s="675"/>
      <c r="F41" s="675"/>
      <c r="G41" s="675"/>
      <c r="H41" s="675"/>
      <c r="I41" s="675"/>
      <c r="J41" s="675"/>
    </row>
    <row r="42" spans="1:10" x14ac:dyDescent="0.25">
      <c r="A42" s="675"/>
      <c r="B42" s="675"/>
      <c r="C42" s="675"/>
      <c r="D42" s="675"/>
      <c r="E42" s="675"/>
      <c r="F42" s="675"/>
      <c r="G42" s="675"/>
      <c r="H42" s="675"/>
      <c r="I42" s="675"/>
      <c r="J42" s="675"/>
    </row>
    <row r="43" spans="1:10" ht="16.149999999999999" customHeight="1" x14ac:dyDescent="0.25">
      <c r="A43" s="675" t="s">
        <v>222</v>
      </c>
      <c r="B43" s="675"/>
      <c r="C43" s="675"/>
      <c r="D43" s="675"/>
      <c r="E43" s="675"/>
      <c r="F43" s="675"/>
      <c r="G43" s="675"/>
      <c r="H43" s="675"/>
      <c r="I43" s="675"/>
      <c r="J43" s="675"/>
    </row>
    <row r="44" spans="1:10" ht="25.15" customHeight="1" x14ac:dyDescent="0.25">
      <c r="A44" s="675" t="s">
        <v>220</v>
      </c>
      <c r="B44" s="675"/>
      <c r="C44" s="675"/>
      <c r="D44" s="675"/>
      <c r="E44" s="675"/>
      <c r="F44" s="675"/>
      <c r="G44" s="675"/>
      <c r="H44" s="675"/>
      <c r="I44" s="675"/>
      <c r="J44" s="675"/>
    </row>
    <row r="45" spans="1:10" ht="14.45" customHeight="1" x14ac:dyDescent="0.25">
      <c r="A45" s="675"/>
      <c r="B45" s="675"/>
      <c r="C45" s="675"/>
      <c r="D45" s="675"/>
      <c r="E45" s="675"/>
      <c r="F45" s="675"/>
      <c r="G45" s="675"/>
      <c r="H45" s="675"/>
      <c r="I45" s="675"/>
      <c r="J45" s="675"/>
    </row>
    <row r="46" spans="1:10" ht="36.6" customHeight="1" x14ac:dyDescent="0.25">
      <c r="A46" s="675"/>
      <c r="B46" s="675"/>
      <c r="C46" s="675"/>
      <c r="D46" s="675"/>
      <c r="E46" s="675"/>
      <c r="F46" s="675"/>
      <c r="G46" s="675"/>
      <c r="H46" s="675"/>
      <c r="I46" s="675"/>
      <c r="J46" s="675"/>
    </row>
    <row r="47" spans="1:10" x14ac:dyDescent="0.25">
      <c r="A47" s="79"/>
      <c r="B47" s="79"/>
      <c r="C47" s="79"/>
      <c r="D47" s="79"/>
      <c r="E47" s="79"/>
      <c r="F47" s="79"/>
      <c r="G47" s="79"/>
      <c r="H47" s="79"/>
      <c r="I47" s="79"/>
      <c r="J47" s="79"/>
    </row>
    <row r="48" spans="1:10" ht="31.9" customHeight="1" x14ac:dyDescent="0.25">
      <c r="A48" s="79"/>
      <c r="B48" s="79"/>
      <c r="C48" s="79"/>
      <c r="D48" s="79"/>
      <c r="E48" s="79"/>
      <c r="F48" s="79"/>
      <c r="G48" s="79"/>
      <c r="H48" s="79"/>
      <c r="I48" s="79"/>
      <c r="J48" s="79"/>
    </row>
    <row r="49" spans="1:15" x14ac:dyDescent="0.25">
      <c r="A49" s="95"/>
      <c r="B49" s="95"/>
      <c r="C49" s="95"/>
      <c r="D49" s="95"/>
      <c r="E49" s="95"/>
      <c r="F49" s="95"/>
      <c r="G49" s="95"/>
      <c r="H49" s="95"/>
      <c r="I49" s="95"/>
      <c r="J49" s="95"/>
    </row>
    <row r="50" spans="1:15" x14ac:dyDescent="0.25">
      <c r="A50" s="95"/>
      <c r="B50" s="95"/>
      <c r="C50" s="95"/>
      <c r="D50" s="95"/>
      <c r="E50" s="95"/>
      <c r="F50" s="95"/>
      <c r="G50" s="95"/>
      <c r="H50" s="95"/>
      <c r="I50" s="95"/>
      <c r="J50" s="95"/>
    </row>
    <row r="51" spans="1:15" x14ac:dyDescent="0.25">
      <c r="A51" s="95"/>
      <c r="B51" s="95"/>
      <c r="C51" s="95"/>
      <c r="D51" s="95"/>
      <c r="E51" s="95"/>
      <c r="F51" s="95"/>
      <c r="G51" s="95"/>
      <c r="H51" s="95"/>
      <c r="I51" s="95"/>
      <c r="J51" s="95"/>
    </row>
    <row r="52" spans="1:15" x14ac:dyDescent="0.25">
      <c r="A52" s="676" t="s">
        <v>156</v>
      </c>
      <c r="B52" s="676"/>
      <c r="C52" s="676"/>
      <c r="D52" s="83"/>
      <c r="E52" s="78"/>
      <c r="F52" s="78"/>
      <c r="G52" s="78"/>
      <c r="H52" s="78"/>
      <c r="I52" s="78"/>
      <c r="J52" s="78"/>
    </row>
    <row r="53" spans="1:15" x14ac:dyDescent="0.25">
      <c r="A53" s="84"/>
      <c r="B53" s="83"/>
      <c r="C53" s="83"/>
      <c r="D53" s="83"/>
      <c r="E53" s="78"/>
      <c r="F53" s="78"/>
      <c r="G53" s="78"/>
      <c r="H53" s="78"/>
      <c r="I53" s="78"/>
      <c r="J53" s="78"/>
    </row>
    <row r="54" spans="1:15" ht="31.15" customHeight="1" x14ac:dyDescent="0.25">
      <c r="A54" s="678" t="str">
        <f>""&amp;'Datos de Investigación'!C8&amp;""</f>
        <v/>
      </c>
      <c r="B54" s="678"/>
      <c r="C54" s="678"/>
      <c r="D54" s="678"/>
      <c r="E54" s="678"/>
      <c r="F54" s="678"/>
      <c r="G54" s="678"/>
      <c r="H54" s="678"/>
      <c r="I54" s="678"/>
      <c r="J54" s="78"/>
    </row>
    <row r="55" spans="1:15" x14ac:dyDescent="0.25">
      <c r="A55" s="677" t="str">
        <f>""&amp;'Datos de Investigación'!$C$14&amp;""</f>
        <v/>
      </c>
      <c r="B55" s="677"/>
      <c r="C55" s="677"/>
      <c r="D55" s="677"/>
      <c r="E55" s="78"/>
      <c r="F55" s="78"/>
      <c r="G55" s="78"/>
      <c r="H55" s="78"/>
      <c r="I55" s="78"/>
      <c r="J55" s="78"/>
    </row>
    <row r="56" spans="1:15" x14ac:dyDescent="0.25">
      <c r="A56" s="677" t="s">
        <v>6</v>
      </c>
      <c r="B56" s="677"/>
      <c r="C56" s="677" t="str">
        <f>""&amp;'Datos de Investigación'!$C$13&amp;""</f>
        <v/>
      </c>
      <c r="D56" s="677"/>
      <c r="E56" s="78"/>
      <c r="F56" s="78"/>
      <c r="G56" s="78"/>
      <c r="H56" s="78"/>
      <c r="I56" s="78"/>
      <c r="J56" s="78"/>
    </row>
    <row r="57" spans="1:15" s="20" customFormat="1" x14ac:dyDescent="0.25">
      <c r="A57" s="85" t="s">
        <v>157</v>
      </c>
      <c r="B57" s="673">
        <f>'Datos de Investigación'!$C$11</f>
        <v>0</v>
      </c>
      <c r="C57" s="673"/>
      <c r="D57" s="673"/>
      <c r="E57" s="78"/>
      <c r="F57" s="78"/>
      <c r="G57" s="78"/>
      <c r="H57" s="78"/>
      <c r="I57" s="78"/>
      <c r="J57" s="78"/>
      <c r="N57" s="5"/>
      <c r="O57" s="5"/>
    </row>
    <row r="58" spans="1:15" s="20" customFormat="1" ht="15.75" x14ac:dyDescent="0.25">
      <c r="A58" s="478" t="s">
        <v>481</v>
      </c>
      <c r="B58" s="478"/>
      <c r="C58" s="478"/>
      <c r="D58" s="478"/>
      <c r="E58" s="478"/>
      <c r="F58" s="478"/>
      <c r="G58" s="478"/>
      <c r="H58" s="478"/>
      <c r="I58" s="478"/>
      <c r="J58" s="478"/>
      <c r="N58" s="5"/>
      <c r="O58" s="5"/>
    </row>
    <row r="59" spans="1:15" s="20" customFormat="1" ht="15.75" thickBot="1" x14ac:dyDescent="0.3">
      <c r="A59" s="78"/>
      <c r="B59" s="78"/>
      <c r="C59" s="78"/>
      <c r="D59" s="78"/>
      <c r="E59" s="78"/>
      <c r="F59" s="78"/>
      <c r="G59" s="78"/>
      <c r="H59" s="78"/>
      <c r="I59" s="78"/>
      <c r="J59" s="78"/>
      <c r="N59" s="5"/>
      <c r="O59" s="5"/>
    </row>
    <row r="60" spans="1:15" ht="14.45" customHeight="1" x14ac:dyDescent="0.25">
      <c r="C60" s="840" t="s">
        <v>249</v>
      </c>
      <c r="D60" s="841"/>
      <c r="F60" s="567" t="str">
        <f>IF(A57="Telf.:",HYPERLINK("#"&amp;"'Compromiso de confidencialidad'!A1","Pasar al siguiente documento"),"Documentos Investigaciones Observacionales")</f>
        <v>Pasar al siguiente documento</v>
      </c>
      <c r="G60" s="568"/>
      <c r="H60" s="569"/>
      <c r="I60" s="96"/>
    </row>
    <row r="61" spans="1:15" ht="16.899999999999999" customHeight="1" thickBot="1" x14ac:dyDescent="0.3">
      <c r="C61" s="842"/>
      <c r="D61" s="843"/>
      <c r="F61" s="570"/>
      <c r="G61" s="571"/>
      <c r="H61" s="572"/>
      <c r="I61" s="96"/>
    </row>
  </sheetData>
  <sheetProtection password="F865" sheet="1"/>
  <dataConsolidate function="varp">
    <dataRefs count="1">
      <dataRef ref="A1:H5" sheet="B. DETALLE DE LA INVESTIGACIÓN" r:id="rId1"/>
    </dataRefs>
  </dataConsolidate>
  <customSheetViews>
    <customSheetView guid="{F18DF457-81A8-4440-941F-29A6E090E356}" showGridLines="0" topLeftCell="A7">
      <pageMargins left="0.54166666666666663" right="0.26666666666666666" top="1.6083333333333334" bottom="0.77500000000000002" header="0.31496062992125984" footer="0.31496062992125984"/>
      <pageSetup paperSize="9" orientation="portrait" r:id="rId2"/>
      <headerFooter>
        <oddHeader>&amp;R
&amp;G</oddHeader>
        <oddFooter>&amp;LPágina &amp;P</oddFooter>
      </headerFooter>
    </customSheetView>
  </customSheetViews>
  <mergeCells count="17">
    <mergeCell ref="I1:J1"/>
    <mergeCell ref="I2:J2"/>
    <mergeCell ref="A5:J5"/>
    <mergeCell ref="A6:J6"/>
    <mergeCell ref="H3:J3"/>
    <mergeCell ref="A7:J42"/>
    <mergeCell ref="A43:J43"/>
    <mergeCell ref="F60:H61"/>
    <mergeCell ref="A58:J58"/>
    <mergeCell ref="A44:J46"/>
    <mergeCell ref="A52:C52"/>
    <mergeCell ref="A55:D55"/>
    <mergeCell ref="A56:B56"/>
    <mergeCell ref="C56:D56"/>
    <mergeCell ref="B57:D57"/>
    <mergeCell ref="C60:D61"/>
    <mergeCell ref="A54:I54"/>
  </mergeCells>
  <conditionalFormatting sqref="F60 I60:I61">
    <cfRule type="cellIs" dxfId="36" priority="1" operator="equal">
      <formula>"Pasar al siguiente documento"</formula>
    </cfRule>
    <cfRule type="cellIs" dxfId="35" priority="2" operator="equal">
      <formula>"Documentos Investigaciones Observacionales"</formula>
    </cfRule>
  </conditionalFormatting>
  <hyperlinks>
    <hyperlink ref="C60:D61" location="Protocolo!A1" display="REGRESAR" xr:uid="{4F5E4C7C-1615-4E53-8D8A-D778FB76B886}"/>
  </hyperlinks>
  <pageMargins left="0.54166666666666663" right="0.26666666666666666" top="1.6083333333333334" bottom="0.77500000000000002" header="0.31496062992125984" footer="0.31496062992125984"/>
  <pageSetup paperSize="9" orientation="portrait" r:id="rId3"/>
  <headerFooter>
    <oddHeader>&amp;R
&amp;G</oddHeader>
    <oddFooter>&amp;LPágina &amp;P</oddFooter>
  </headerFooter>
  <legacyDrawingHF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5600-394D-4AB1-B8BE-ED42F4701023}">
  <sheetPr codeName="Hoja14">
    <tabColor rgb="FF7030A0"/>
  </sheetPr>
  <dimension ref="A1:J44"/>
  <sheetViews>
    <sheetView showGridLines="0" zoomScaleNormal="100" workbookViewId="0">
      <selection activeCell="G43" sqref="G43:I44"/>
    </sheetView>
  </sheetViews>
  <sheetFormatPr baseColWidth="10" defaultColWidth="11.5703125" defaultRowHeight="15" x14ac:dyDescent="0.25"/>
  <cols>
    <col min="1" max="1" width="4.85546875" style="16" customWidth="1"/>
    <col min="2" max="2" width="11.28515625" style="16" customWidth="1"/>
    <col min="3" max="3" width="10.85546875" style="16" customWidth="1"/>
    <col min="4" max="4" width="10.28515625" style="16" customWidth="1"/>
    <col min="5" max="5" width="8.85546875" style="16" customWidth="1"/>
    <col min="6" max="6" width="9.5703125" style="16" customWidth="1"/>
    <col min="7" max="7" width="8" style="16" customWidth="1"/>
    <col min="8" max="8" width="7.28515625" style="16" customWidth="1"/>
    <col min="9" max="9" width="17.85546875" style="16" customWidth="1"/>
    <col min="10" max="10" width="5.7109375" style="16" customWidth="1"/>
    <col min="11" max="16384" width="11.5703125" style="5"/>
  </cols>
  <sheetData>
    <row r="1" spans="1:10" x14ac:dyDescent="0.25">
      <c r="A1" s="8"/>
      <c r="I1" s="679">
        <f>'Datos de Investigación'!C5</f>
        <v>0</v>
      </c>
      <c r="J1" s="679"/>
    </row>
    <row r="2" spans="1:10" x14ac:dyDescent="0.25">
      <c r="I2" s="680" t="str">
        <f>""&amp;'Datos de Investigación'!$C$7&amp;""</f>
        <v/>
      </c>
      <c r="J2" s="679"/>
    </row>
    <row r="3" spans="1:10" x14ac:dyDescent="0.25">
      <c r="H3" s="517">
        <f ca="1">'Datos de Investigación'!C6</f>
        <v>45699</v>
      </c>
      <c r="I3" s="517"/>
      <c r="J3" s="517"/>
    </row>
    <row r="5" spans="1:10" ht="18.600000000000001" customHeight="1" x14ac:dyDescent="0.25">
      <c r="A5" s="674" t="s">
        <v>486</v>
      </c>
      <c r="B5" s="674"/>
      <c r="C5" s="674"/>
      <c r="D5" s="674"/>
      <c r="E5" s="674"/>
      <c r="F5" s="674"/>
      <c r="G5" s="674"/>
      <c r="H5" s="674"/>
      <c r="I5" s="674"/>
      <c r="J5" s="674"/>
    </row>
    <row r="6" spans="1:10" ht="7.15" customHeight="1" x14ac:dyDescent="0.25">
      <c r="A6" s="136"/>
      <c r="B6" s="136"/>
      <c r="C6" s="136"/>
      <c r="D6" s="136"/>
      <c r="E6" s="136"/>
      <c r="F6" s="136"/>
      <c r="G6" s="136"/>
      <c r="H6" s="136"/>
      <c r="I6" s="136"/>
      <c r="J6" s="136"/>
    </row>
    <row r="7" spans="1:10" ht="18.600000000000001" customHeight="1" x14ac:dyDescent="0.25">
      <c r="A7" s="136"/>
      <c r="B7" s="136"/>
      <c r="C7" s="136"/>
      <c r="D7" s="136"/>
      <c r="E7" s="136"/>
      <c r="F7" s="136"/>
      <c r="G7" s="98" t="s">
        <v>159</v>
      </c>
      <c r="H7" s="858">
        <f ca="1">TODAY()</f>
        <v>45699</v>
      </c>
      <c r="I7" s="858"/>
      <c r="J7" s="858"/>
    </row>
    <row r="8" spans="1:10" ht="18.600000000000001" customHeight="1" x14ac:dyDescent="0.25">
      <c r="A8" s="136"/>
      <c r="B8" s="136"/>
      <c r="C8" s="136"/>
      <c r="D8" s="136"/>
      <c r="E8" s="136"/>
      <c r="F8" s="136"/>
      <c r="G8" s="136"/>
      <c r="H8" s="98"/>
      <c r="I8" s="137"/>
      <c r="J8" s="137"/>
    </row>
    <row r="9" spans="1:10" ht="130.9" customHeight="1" x14ac:dyDescent="0.25">
      <c r="A9" s="675" t="str">
        <f>"Por medio del presente, yo/nosotros "&amp;Protocolo!$C$53&amp;",  "&amp;Protocolo!$C$54&amp;",  "&amp;Protocolo!$C$55&amp;",  "&amp;Protocolo!$C$56&amp;",  "&amp;Protocolo!$C$57&amp;",  "&amp;Protocolo!$C$58&amp;",  "&amp;Protocolo!$C$59&amp;",  "&amp;Protocolo!$C$60&amp;",  "&amp;Protocolo!$C$61&amp;",  "&amp;Protocolo!$C$62&amp;", con cédula Nro. "&amp;Protocolo!$E$53&amp;", "&amp;Protocolo!$E$54&amp;", "&amp;Protocolo!$E$55&amp;", "&amp;Protocolo!$E$56&amp;", "&amp;Protocolo!$E$57&amp;", "&amp;Protocolo!$E$58&amp;", "&amp;Protocolo!$E$59&amp;", "&amp;Protocolo!$E$60&amp;", "&amp;Protocolo!$E$61&amp;", "&amp;Protocolo!$E$62&amp;" en calidad de "&amp;Protocolo!$B$53&amp;", "&amp;Protocolo!$B$54&amp;", "&amp;Protocolo!$B$55&amp;", "&amp;Protocolo!$B$56&amp;", "&amp;Protocolo!$B$57&amp;", "&amp;Protocolo!$B$58&amp;", "&amp;Protocolo!$B$59&amp;", "&amp;Protocolo!$B$60&amp;", "&amp;Protocolo!$B$61&amp;", "&amp;Protocolo!$B$62&amp;", de la presente investigación, consciente/s de la importancia de salvaguardar la confidencialidad y el derecho a la protección de la información de los sujetos de la investigación, me comprometo/nos comprometemos a:"</f>
        <v>Por medio del presente, yo/nosotros 0,  ,  ,  ,  ,  ,  ,  ,  ,  , con cédula Nro. 0, , , , , , , , ,  en calidad de Investigador Principal, , , , , , , , , , de la presente investigación, consciente/s de la importancia de salvaguardar la confidencialidad y el derecho a la protección de la información de los sujetos de la investigación, me comprometo/nos comprometemos a:</v>
      </c>
      <c r="B9" s="675"/>
      <c r="C9" s="675"/>
      <c r="D9" s="675"/>
      <c r="E9" s="675"/>
      <c r="F9" s="675"/>
      <c r="G9" s="675"/>
      <c r="H9" s="675"/>
      <c r="I9" s="675"/>
      <c r="J9" s="675"/>
    </row>
    <row r="10" spans="1:10" x14ac:dyDescent="0.25">
      <c r="A10" s="78"/>
      <c r="B10" s="78"/>
      <c r="C10" s="78"/>
      <c r="D10" s="78"/>
      <c r="E10" s="78"/>
      <c r="F10" s="78"/>
      <c r="G10" s="78"/>
      <c r="H10" s="78"/>
      <c r="I10" s="78"/>
      <c r="J10" s="78"/>
    </row>
    <row r="11" spans="1:10" ht="192" customHeight="1" x14ac:dyDescent="0.25">
      <c r="A11" s="675" t="s">
        <v>461</v>
      </c>
      <c r="B11" s="675"/>
      <c r="C11" s="675"/>
      <c r="D11" s="675"/>
      <c r="E11" s="675"/>
      <c r="F11" s="675"/>
      <c r="G11" s="675"/>
      <c r="H11" s="675"/>
      <c r="I11" s="675"/>
      <c r="J11" s="675"/>
    </row>
    <row r="12" spans="1:10" ht="18" customHeight="1" x14ac:dyDescent="0.25">
      <c r="A12" s="844"/>
      <c r="B12" s="844"/>
      <c r="C12" s="844"/>
      <c r="D12" s="844"/>
      <c r="E12" s="844"/>
      <c r="F12" s="844"/>
      <c r="G12" s="844"/>
      <c r="H12" s="848"/>
      <c r="I12" s="849"/>
      <c r="J12" s="850"/>
    </row>
    <row r="13" spans="1:10" ht="18" customHeight="1" x14ac:dyDescent="0.25">
      <c r="A13" s="844"/>
      <c r="B13" s="844"/>
      <c r="C13" s="844"/>
      <c r="D13" s="844"/>
      <c r="E13" s="844"/>
      <c r="F13" s="844"/>
      <c r="G13" s="844"/>
      <c r="H13" s="851"/>
      <c r="I13" s="852"/>
      <c r="J13" s="853"/>
    </row>
    <row r="14" spans="1:10" ht="18" customHeight="1" x14ac:dyDescent="0.25">
      <c r="A14" s="844"/>
      <c r="B14" s="844"/>
      <c r="C14" s="844"/>
      <c r="D14" s="844"/>
      <c r="E14" s="844"/>
      <c r="F14" s="844"/>
      <c r="G14" s="844"/>
      <c r="H14" s="851"/>
      <c r="I14" s="852"/>
      <c r="J14" s="853"/>
    </row>
    <row r="15" spans="1:10" ht="18" customHeight="1" x14ac:dyDescent="0.25">
      <c r="A15" s="844"/>
      <c r="B15" s="844"/>
      <c r="C15" s="844"/>
      <c r="D15" s="844"/>
      <c r="E15" s="844"/>
      <c r="F15" s="844"/>
      <c r="G15" s="844"/>
      <c r="H15" s="851"/>
      <c r="I15" s="852"/>
      <c r="J15" s="853"/>
    </row>
    <row r="16" spans="1:10" ht="18" customHeight="1" x14ac:dyDescent="0.25">
      <c r="A16" s="844"/>
      <c r="B16" s="844"/>
      <c r="C16" s="844"/>
      <c r="D16" s="844"/>
      <c r="E16" s="844"/>
      <c r="F16" s="844"/>
      <c r="G16" s="844"/>
      <c r="H16" s="851"/>
      <c r="I16" s="852"/>
      <c r="J16" s="853"/>
    </row>
    <row r="17" spans="1:10" ht="18" customHeight="1" x14ac:dyDescent="0.25">
      <c r="A17" s="844" t="str">
        <f>""&amp;Protocolo!$C$53&amp;""</f>
        <v>0</v>
      </c>
      <c r="B17" s="844"/>
      <c r="C17" s="844"/>
      <c r="D17" s="844"/>
      <c r="E17" s="844" t="str">
        <f>""&amp;Protocolo!$C$54&amp;""</f>
        <v/>
      </c>
      <c r="F17" s="844"/>
      <c r="G17" s="844"/>
      <c r="H17" s="844" t="str">
        <f>""&amp;Protocolo!$C$55&amp;""</f>
        <v/>
      </c>
      <c r="I17" s="844"/>
      <c r="J17" s="844"/>
    </row>
    <row r="18" spans="1:10" ht="18" customHeight="1" x14ac:dyDescent="0.25">
      <c r="A18" s="848"/>
      <c r="B18" s="849"/>
      <c r="C18" s="849"/>
      <c r="D18" s="850"/>
      <c r="E18" s="844"/>
      <c r="F18" s="844"/>
      <c r="G18" s="844"/>
      <c r="H18" s="844"/>
      <c r="I18" s="844"/>
      <c r="J18" s="844"/>
    </row>
    <row r="19" spans="1:10" ht="18" customHeight="1" x14ac:dyDescent="0.25">
      <c r="A19" s="851"/>
      <c r="B19" s="852"/>
      <c r="C19" s="852"/>
      <c r="D19" s="853"/>
      <c r="E19" s="844"/>
      <c r="F19" s="844"/>
      <c r="G19" s="844"/>
      <c r="H19" s="844"/>
      <c r="I19" s="844"/>
      <c r="J19" s="844"/>
    </row>
    <row r="20" spans="1:10" ht="18" customHeight="1" x14ac:dyDescent="0.25">
      <c r="A20" s="851"/>
      <c r="B20" s="852"/>
      <c r="C20" s="852"/>
      <c r="D20" s="853"/>
      <c r="E20" s="844"/>
      <c r="F20" s="844"/>
      <c r="G20" s="844"/>
      <c r="H20" s="844"/>
      <c r="I20" s="844"/>
      <c r="J20" s="844"/>
    </row>
    <row r="21" spans="1:10" ht="18" customHeight="1" x14ac:dyDescent="0.25">
      <c r="A21" s="851"/>
      <c r="B21" s="852"/>
      <c r="C21" s="852"/>
      <c r="D21" s="853"/>
      <c r="E21" s="844"/>
      <c r="F21" s="844"/>
      <c r="G21" s="844"/>
      <c r="H21" s="844"/>
      <c r="I21" s="844"/>
      <c r="J21" s="844"/>
    </row>
    <row r="22" spans="1:10" ht="18" customHeight="1" x14ac:dyDescent="0.25">
      <c r="A22" s="851"/>
      <c r="B22" s="852"/>
      <c r="C22" s="852"/>
      <c r="D22" s="853"/>
      <c r="E22" s="844"/>
      <c r="F22" s="844"/>
      <c r="G22" s="844"/>
      <c r="H22" s="844"/>
      <c r="I22" s="844"/>
      <c r="J22" s="844"/>
    </row>
    <row r="23" spans="1:10" ht="18" customHeight="1" x14ac:dyDescent="0.25">
      <c r="A23" s="851"/>
      <c r="B23" s="852"/>
      <c r="C23" s="852"/>
      <c r="D23" s="853"/>
      <c r="E23" s="844"/>
      <c r="F23" s="844"/>
      <c r="G23" s="844"/>
      <c r="H23" s="844"/>
      <c r="I23" s="844"/>
      <c r="J23" s="844"/>
    </row>
    <row r="24" spans="1:10" ht="18" customHeight="1" x14ac:dyDescent="0.25">
      <c r="A24" s="844" t="str">
        <f>""&amp;Protocolo!$C$56&amp;""</f>
        <v/>
      </c>
      <c r="B24" s="844"/>
      <c r="C24" s="844"/>
      <c r="D24" s="844"/>
      <c r="E24" s="844" t="str">
        <f>""&amp;Protocolo!$C$57&amp;""</f>
        <v/>
      </c>
      <c r="F24" s="844"/>
      <c r="G24" s="844"/>
      <c r="H24" s="845" t="str">
        <f>""&amp;Protocolo!$C$58&amp;""</f>
        <v/>
      </c>
      <c r="I24" s="846"/>
      <c r="J24" s="847"/>
    </row>
    <row r="25" spans="1:10" ht="18" customHeight="1" x14ac:dyDescent="0.25">
      <c r="A25" s="848"/>
      <c r="B25" s="849"/>
      <c r="C25" s="849"/>
      <c r="D25" s="850"/>
      <c r="E25" s="844"/>
      <c r="F25" s="844"/>
      <c r="G25" s="844"/>
      <c r="H25" s="844"/>
      <c r="I25" s="844"/>
      <c r="J25" s="844"/>
    </row>
    <row r="26" spans="1:10" ht="18" customHeight="1" x14ac:dyDescent="0.25">
      <c r="A26" s="851"/>
      <c r="B26" s="852"/>
      <c r="C26" s="852"/>
      <c r="D26" s="853"/>
      <c r="E26" s="844"/>
      <c r="F26" s="844"/>
      <c r="G26" s="844"/>
      <c r="H26" s="844"/>
      <c r="I26" s="844"/>
      <c r="J26" s="844"/>
    </row>
    <row r="27" spans="1:10" ht="18" customHeight="1" x14ac:dyDescent="0.25">
      <c r="A27" s="851"/>
      <c r="B27" s="852"/>
      <c r="C27" s="852"/>
      <c r="D27" s="853"/>
      <c r="E27" s="844"/>
      <c r="F27" s="844"/>
      <c r="G27" s="844"/>
      <c r="H27" s="844"/>
      <c r="I27" s="844"/>
      <c r="J27" s="844"/>
    </row>
    <row r="28" spans="1:10" ht="18" customHeight="1" x14ac:dyDescent="0.25">
      <c r="A28" s="851"/>
      <c r="B28" s="852"/>
      <c r="C28" s="852"/>
      <c r="D28" s="853"/>
      <c r="E28" s="844"/>
      <c r="F28" s="844"/>
      <c r="G28" s="844"/>
      <c r="H28" s="844"/>
      <c r="I28" s="844"/>
      <c r="J28" s="844"/>
    </row>
    <row r="29" spans="1:10" ht="18" customHeight="1" x14ac:dyDescent="0.25">
      <c r="A29" s="851"/>
      <c r="B29" s="852"/>
      <c r="C29" s="852"/>
      <c r="D29" s="853"/>
      <c r="E29" s="844"/>
      <c r="F29" s="844"/>
      <c r="G29" s="844"/>
      <c r="H29" s="844"/>
      <c r="I29" s="844"/>
      <c r="J29" s="844"/>
    </row>
    <row r="30" spans="1:10" ht="18" customHeight="1" x14ac:dyDescent="0.25">
      <c r="A30" s="845"/>
      <c r="B30" s="846"/>
      <c r="C30" s="846"/>
      <c r="D30" s="847"/>
      <c r="E30" s="844"/>
      <c r="F30" s="844"/>
      <c r="G30" s="844"/>
      <c r="H30" s="844"/>
      <c r="I30" s="844"/>
      <c r="J30" s="844"/>
    </row>
    <row r="31" spans="1:10" ht="18" customHeight="1" x14ac:dyDescent="0.25">
      <c r="A31" s="854" t="str">
        <f>""&amp;Protocolo!$C$59&amp;""</f>
        <v/>
      </c>
      <c r="B31" s="855"/>
      <c r="C31" s="855"/>
      <c r="D31" s="856"/>
      <c r="E31" s="844" t="str">
        <f>""&amp;Protocolo!$C$60&amp;""</f>
        <v/>
      </c>
      <c r="F31" s="844"/>
      <c r="G31" s="844"/>
      <c r="H31" s="844" t="str">
        <f>""&amp;Protocolo!$C$61&amp;""</f>
        <v/>
      </c>
      <c r="I31" s="844"/>
      <c r="J31" s="844"/>
    </row>
    <row r="32" spans="1:10" ht="18" customHeight="1" x14ac:dyDescent="0.25">
      <c r="A32" s="844"/>
      <c r="B32" s="844"/>
      <c r="C32" s="844"/>
      <c r="D32" s="844"/>
      <c r="E32" s="848"/>
      <c r="F32" s="849"/>
      <c r="G32" s="850"/>
      <c r="H32" s="848"/>
      <c r="I32" s="849"/>
      <c r="J32" s="850"/>
    </row>
    <row r="33" spans="1:10" ht="18" customHeight="1" x14ac:dyDescent="0.25">
      <c r="A33" s="844"/>
      <c r="B33" s="844"/>
      <c r="C33" s="844"/>
      <c r="D33" s="844"/>
      <c r="E33" s="851"/>
      <c r="F33" s="852"/>
      <c r="G33" s="853"/>
      <c r="H33" s="851"/>
      <c r="I33" s="852"/>
      <c r="J33" s="853"/>
    </row>
    <row r="34" spans="1:10" ht="18" customHeight="1" x14ac:dyDescent="0.25">
      <c r="A34" s="844"/>
      <c r="B34" s="844"/>
      <c r="C34" s="844"/>
      <c r="D34" s="844"/>
      <c r="E34" s="851"/>
      <c r="F34" s="852"/>
      <c r="G34" s="853"/>
      <c r="H34" s="851"/>
      <c r="I34" s="852"/>
      <c r="J34" s="853"/>
    </row>
    <row r="35" spans="1:10" ht="18" customHeight="1" x14ac:dyDescent="0.25">
      <c r="A35" s="844"/>
      <c r="B35" s="844"/>
      <c r="C35" s="844"/>
      <c r="D35" s="844"/>
      <c r="E35" s="851"/>
      <c r="F35" s="852"/>
      <c r="G35" s="853"/>
      <c r="H35" s="851"/>
      <c r="I35" s="852"/>
      <c r="J35" s="853"/>
    </row>
    <row r="36" spans="1:10" ht="18" customHeight="1" x14ac:dyDescent="0.25">
      <c r="A36" s="844"/>
      <c r="B36" s="844"/>
      <c r="C36" s="844"/>
      <c r="D36" s="844"/>
      <c r="E36" s="851"/>
      <c r="F36" s="852"/>
      <c r="G36" s="853"/>
      <c r="H36" s="851"/>
      <c r="I36" s="852"/>
      <c r="J36" s="853"/>
    </row>
    <row r="37" spans="1:10" ht="18" customHeight="1" x14ac:dyDescent="0.25">
      <c r="A37" s="844"/>
      <c r="B37" s="844"/>
      <c r="C37" s="844"/>
      <c r="D37" s="844"/>
      <c r="E37" s="845"/>
      <c r="F37" s="846"/>
      <c r="G37" s="847"/>
      <c r="H37" s="845"/>
      <c r="I37" s="846"/>
      <c r="J37" s="847"/>
    </row>
    <row r="38" spans="1:10" x14ac:dyDescent="0.25">
      <c r="A38" s="844" t="str">
        <f>""&amp;Protocolo!$C$62&amp;""</f>
        <v/>
      </c>
      <c r="B38" s="844"/>
      <c r="C38" s="844"/>
      <c r="D38" s="844"/>
      <c r="E38" s="733"/>
      <c r="F38" s="857"/>
      <c r="G38" s="734"/>
      <c r="H38" s="733"/>
      <c r="I38" s="857"/>
      <c r="J38" s="734"/>
    </row>
    <row r="39" spans="1:10" x14ac:dyDescent="0.25">
      <c r="A39" s="859" t="s">
        <v>642</v>
      </c>
      <c r="B39" s="859"/>
      <c r="C39" s="859"/>
      <c r="D39" s="859"/>
      <c r="E39" s="859"/>
      <c r="F39" s="859"/>
      <c r="G39" s="859"/>
      <c r="H39" s="859"/>
      <c r="I39" s="859"/>
      <c r="J39" s="859"/>
    </row>
    <row r="40" spans="1:10" x14ac:dyDescent="0.25">
      <c r="A40" s="84"/>
      <c r="B40" s="83"/>
      <c r="C40" s="83"/>
      <c r="D40" s="83"/>
      <c r="E40" s="78"/>
      <c r="F40" s="78"/>
      <c r="G40" s="78"/>
      <c r="H40" s="78"/>
      <c r="I40" s="78"/>
      <c r="J40" s="78"/>
    </row>
    <row r="41" spans="1:10" ht="15.75" x14ac:dyDescent="0.25">
      <c r="A41" s="478" t="s">
        <v>481</v>
      </c>
      <c r="B41" s="478"/>
      <c r="C41" s="478"/>
      <c r="D41" s="478"/>
      <c r="E41" s="478"/>
      <c r="F41" s="478"/>
      <c r="G41" s="478"/>
      <c r="H41" s="478"/>
      <c r="I41" s="478"/>
      <c r="J41" s="478"/>
    </row>
    <row r="42" spans="1:10" ht="15.75" thickBot="1" x14ac:dyDescent="0.3"/>
    <row r="43" spans="1:10" x14ac:dyDescent="0.25">
      <c r="C43" s="689" t="s">
        <v>249</v>
      </c>
      <c r="D43" s="691"/>
      <c r="G43" s="567" t="str">
        <f>IF(A41="NOTA: Revisar que el documento esté completo adecuadamente para guardar en PDF.",HYPERLINK("#"&amp;"'No aplicación Consent.Infor(IO)'!A1","Pasar al siguiente documento"),"Documentos Investigaciones Observacionales")</f>
        <v>Pasar al siguiente documento</v>
      </c>
      <c r="H43" s="568"/>
      <c r="I43" s="569"/>
    </row>
    <row r="44" spans="1:10" ht="15.75" thickBot="1" x14ac:dyDescent="0.3">
      <c r="C44" s="692"/>
      <c r="D44" s="694"/>
      <c r="G44" s="570"/>
      <c r="H44" s="571"/>
      <c r="I44" s="572"/>
    </row>
  </sheetData>
  <sheetProtection password="F865" sheet="1"/>
  <dataConsolidate function="varp">
    <dataRefs count="1">
      <dataRef ref="A1:H5" sheet="B. DETALLE DE LA INVESTIGACIÓN" r:id="rId1"/>
    </dataRefs>
  </dataConsolidate>
  <customSheetViews>
    <customSheetView guid="{F18DF457-81A8-4440-941F-29A6E090E356}" showGridLines="0">
      <pageMargins left="0.54166666666666663" right="0.26666666666666666" top="1.2857142857142858" bottom="0.74803149606299213" header="0.31496062992125984" footer="0.31496062992125984"/>
      <pageSetup paperSize="9" orientation="portrait" r:id="rId2"/>
      <headerFooter>
        <oddHeader>&amp;R
&amp;G</oddHeader>
        <oddFooter>&amp;LPágina &amp;P</oddFooter>
      </headerFooter>
    </customSheetView>
  </customSheetViews>
  <mergeCells count="35">
    <mergeCell ref="A39:J39"/>
    <mergeCell ref="C43:D44"/>
    <mergeCell ref="G43:I44"/>
    <mergeCell ref="A41:J41"/>
    <mergeCell ref="H12:J16"/>
    <mergeCell ref="H17:J17"/>
    <mergeCell ref="A18:D23"/>
    <mergeCell ref="A24:D24"/>
    <mergeCell ref="A17:D17"/>
    <mergeCell ref="A12:D16"/>
    <mergeCell ref="E12:G16"/>
    <mergeCell ref="E17:G17"/>
    <mergeCell ref="H25:J30"/>
    <mergeCell ref="H31:J31"/>
    <mergeCell ref="E18:G23"/>
    <mergeCell ref="E24:G24"/>
    <mergeCell ref="I1:J1"/>
    <mergeCell ref="I2:J2"/>
    <mergeCell ref="A5:J5"/>
    <mergeCell ref="A9:J9"/>
    <mergeCell ref="A11:J11"/>
    <mergeCell ref="H7:J7"/>
    <mergeCell ref="H3:J3"/>
    <mergeCell ref="H18:J23"/>
    <mergeCell ref="H24:J24"/>
    <mergeCell ref="A32:D37"/>
    <mergeCell ref="A38:D38"/>
    <mergeCell ref="A25:D30"/>
    <mergeCell ref="A31:D31"/>
    <mergeCell ref="E25:G30"/>
    <mergeCell ref="E31:G31"/>
    <mergeCell ref="E32:G37"/>
    <mergeCell ref="H32:J37"/>
    <mergeCell ref="E38:G38"/>
    <mergeCell ref="H38:J38"/>
  </mergeCells>
  <conditionalFormatting sqref="G43">
    <cfRule type="cellIs" dxfId="34" priority="1" operator="equal">
      <formula>"Pasar al siguiente documento"</formula>
    </cfRule>
    <cfRule type="cellIs" dxfId="33" priority="2" operator="equal">
      <formula>"Documentos Investigaciones Observacionales"</formula>
    </cfRule>
  </conditionalFormatting>
  <hyperlinks>
    <hyperlink ref="C43:D44" location="'Declaración de Resp. (O&amp;I)'!A1" display="REGRESAR" xr:uid="{9206F0FB-8F24-47D2-98C8-DCB823361382}"/>
  </hyperlinks>
  <pageMargins left="0.54166666666666663" right="0.26666666666666666" top="1.2857142857142858" bottom="0.74803149606299213" header="0.31496062992125984" footer="0.31496062992125984"/>
  <pageSetup paperSize="9" orientation="portrait" r:id="rId3"/>
  <headerFooter>
    <oddHeader>&amp;R
&amp;G</oddHeader>
    <oddFooter>&amp;LPágina &amp;P</oddFooter>
  </headerFooter>
  <legacyDrawingHF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0DC71-D588-4696-A07B-9666873CEA29}">
  <sheetPr codeName="Hoja15">
    <tabColor rgb="FF7030A0"/>
  </sheetPr>
  <dimension ref="A1:O41"/>
  <sheetViews>
    <sheetView showGridLines="0" zoomScaleNormal="100" workbookViewId="0">
      <selection activeCell="A24" sqref="A24:J25"/>
    </sheetView>
  </sheetViews>
  <sheetFormatPr baseColWidth="10" defaultColWidth="11.5703125" defaultRowHeight="15" x14ac:dyDescent="0.25"/>
  <cols>
    <col min="1" max="1" width="6" style="16" customWidth="1"/>
    <col min="2" max="2" width="9.42578125" style="16" customWidth="1"/>
    <col min="3" max="3" width="10.85546875" style="16" customWidth="1"/>
    <col min="4" max="4" width="8.7109375" style="16" customWidth="1"/>
    <col min="5" max="5" width="8.85546875" style="16" customWidth="1"/>
    <col min="6" max="6" width="9.5703125" style="16" customWidth="1"/>
    <col min="7" max="7" width="8" style="16" customWidth="1"/>
    <col min="8" max="8" width="7.28515625" style="16" customWidth="1"/>
    <col min="9" max="9" width="15.7109375" style="16" customWidth="1"/>
    <col min="10" max="10" width="5.7109375" style="16"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ht="42.6" customHeight="1" x14ac:dyDescent="0.25">
      <c r="A1" s="688" t="s">
        <v>365</v>
      </c>
      <c r="B1" s="688"/>
      <c r="C1" s="688"/>
      <c r="D1" s="688"/>
      <c r="E1" s="688"/>
      <c r="F1" s="688"/>
      <c r="G1" s="688"/>
      <c r="H1" s="688"/>
      <c r="I1" s="688"/>
      <c r="J1" s="688"/>
    </row>
    <row r="2" spans="1:15" x14ac:dyDescent="0.25">
      <c r="H2" s="65"/>
      <c r="I2" s="679">
        <f>'Datos de Investigación'!C5</f>
        <v>0</v>
      </c>
      <c r="J2" s="679"/>
    </row>
    <row r="3" spans="1:15" x14ac:dyDescent="0.25">
      <c r="H3" s="65"/>
      <c r="I3" s="680" t="str">
        <f>""&amp;'Datos de Investigación'!$C$7&amp;""</f>
        <v/>
      </c>
      <c r="J3" s="679"/>
    </row>
    <row r="4" spans="1:15" x14ac:dyDescent="0.25">
      <c r="B4" s="99"/>
      <c r="C4" s="99"/>
      <c r="D4" s="99"/>
      <c r="E4" s="99"/>
      <c r="F4" s="99"/>
      <c r="G4" s="716">
        <f ca="1">'Datos de Investigación'!C6</f>
        <v>45699</v>
      </c>
      <c r="H4" s="716"/>
      <c r="I4" s="716"/>
      <c r="J4" s="716"/>
    </row>
    <row r="5" spans="1:15" ht="30" customHeight="1" x14ac:dyDescent="0.25">
      <c r="A5" s="674" t="s">
        <v>366</v>
      </c>
      <c r="B5" s="674"/>
      <c r="C5" s="674"/>
      <c r="D5" s="674"/>
      <c r="E5" s="674"/>
      <c r="F5" s="674"/>
      <c r="G5" s="674"/>
      <c r="H5" s="674"/>
      <c r="I5" s="674"/>
      <c r="J5" s="674"/>
      <c r="N5" s="20"/>
      <c r="O5" s="20"/>
    </row>
    <row r="6" spans="1:15" s="20" customFormat="1" x14ac:dyDescent="0.25">
      <c r="A6" s="79"/>
      <c r="B6" s="79"/>
      <c r="C6" s="79"/>
      <c r="D6" s="79"/>
      <c r="E6" s="79"/>
      <c r="F6" s="79"/>
      <c r="G6" s="79"/>
      <c r="H6" s="79"/>
      <c r="I6" s="79"/>
      <c r="J6" s="16"/>
      <c r="N6" s="5"/>
      <c r="O6" s="5"/>
    </row>
    <row r="7" spans="1:15" s="16" customFormat="1" ht="15.6" customHeight="1" x14ac:dyDescent="0.25">
      <c r="A7" s="860" t="s">
        <v>161</v>
      </c>
      <c r="B7" s="861"/>
      <c r="C7" s="861"/>
      <c r="D7" s="861"/>
      <c r="E7" s="861"/>
      <c r="F7" s="861"/>
      <c r="G7" s="861"/>
      <c r="H7" s="861"/>
      <c r="I7" s="861"/>
      <c r="J7" s="702"/>
      <c r="K7" s="20"/>
      <c r="L7" s="20"/>
      <c r="M7" s="20"/>
      <c r="N7" s="5"/>
      <c r="O7" s="5"/>
    </row>
    <row r="8" spans="1:15" s="16" customFormat="1" ht="70.150000000000006" customHeight="1" x14ac:dyDescent="0.25">
      <c r="A8" s="862" t="s">
        <v>162</v>
      </c>
      <c r="B8" s="862"/>
      <c r="C8" s="862"/>
      <c r="D8" s="863" t="str">
        <f>""&amp;'Datos de Investigación'!$C$17&amp;""</f>
        <v/>
      </c>
      <c r="E8" s="864"/>
      <c r="F8" s="864"/>
      <c r="G8" s="864"/>
      <c r="H8" s="864"/>
      <c r="I8" s="864"/>
      <c r="J8" s="865"/>
      <c r="K8" s="20"/>
      <c r="L8" s="20"/>
      <c r="M8" s="20"/>
      <c r="N8" s="5"/>
      <c r="O8" s="5"/>
    </row>
    <row r="9" spans="1:15" s="16" customFormat="1" ht="29.45" customHeight="1" x14ac:dyDescent="0.25">
      <c r="A9" s="701" t="s">
        <v>163</v>
      </c>
      <c r="B9" s="702"/>
      <c r="C9" s="704"/>
      <c r="D9" s="705" t="str">
        <f>""&amp;'Datos de Investigación'!$C$8&amp;""</f>
        <v/>
      </c>
      <c r="E9" s="705"/>
      <c r="F9" s="705"/>
      <c r="G9" s="705"/>
      <c r="H9" s="705"/>
      <c r="I9" s="705"/>
      <c r="J9" s="705"/>
      <c r="K9" s="20"/>
      <c r="L9" s="20"/>
      <c r="M9" s="20"/>
      <c r="N9" s="5"/>
      <c r="O9" s="5"/>
    </row>
    <row r="10" spans="1:15" s="16" customFormat="1" ht="14.45" customHeight="1" x14ac:dyDescent="0.25">
      <c r="A10" s="701" t="s">
        <v>164</v>
      </c>
      <c r="B10" s="702"/>
      <c r="C10" s="704"/>
      <c r="D10" s="705" t="str">
        <f>""&amp;'Datos de Investigación'!$C$19&amp;""</f>
        <v/>
      </c>
      <c r="E10" s="705"/>
      <c r="F10" s="705"/>
      <c r="G10" s="705"/>
      <c r="H10" s="705"/>
      <c r="I10" s="705"/>
      <c r="J10" s="705"/>
      <c r="K10" s="20"/>
      <c r="L10" s="20"/>
      <c r="M10" s="20"/>
      <c r="N10" s="5"/>
      <c r="O10" s="5"/>
    </row>
    <row r="11" spans="1:15" s="16" customFormat="1" ht="14.45" customHeight="1" x14ac:dyDescent="0.25">
      <c r="A11" s="862" t="s">
        <v>6</v>
      </c>
      <c r="B11" s="862"/>
      <c r="C11" s="862"/>
      <c r="D11" s="863" t="str">
        <f>""&amp;'Datos de Investigación'!$C$13&amp;""</f>
        <v/>
      </c>
      <c r="E11" s="864"/>
      <c r="F11" s="864"/>
      <c r="G11" s="864"/>
      <c r="H11" s="864"/>
      <c r="I11" s="864"/>
      <c r="J11" s="865"/>
      <c r="K11" s="20"/>
      <c r="L11" s="20"/>
      <c r="M11" s="20"/>
      <c r="N11" s="5"/>
      <c r="O11" s="5"/>
    </row>
    <row r="12" spans="1:15" s="16" customFormat="1" x14ac:dyDescent="0.25">
      <c r="A12" s="79"/>
      <c r="B12" s="79"/>
      <c r="C12" s="79"/>
      <c r="D12" s="79"/>
      <c r="E12" s="79"/>
      <c r="F12" s="79"/>
      <c r="G12" s="79"/>
      <c r="H12" s="79"/>
      <c r="I12" s="79"/>
      <c r="K12" s="20"/>
      <c r="L12" s="20"/>
      <c r="M12" s="20"/>
      <c r="N12" s="5"/>
      <c r="O12" s="5"/>
    </row>
    <row r="13" spans="1:15" ht="14.45" customHeight="1" x14ac:dyDescent="0.25">
      <c r="A13" s="701" t="s">
        <v>165</v>
      </c>
      <c r="B13" s="702"/>
      <c r="C13" s="702"/>
      <c r="D13" s="702"/>
      <c r="E13" s="702"/>
      <c r="F13" s="702"/>
      <c r="G13" s="702"/>
      <c r="H13" s="702"/>
      <c r="I13" s="702"/>
      <c r="J13" s="702"/>
    </row>
    <row r="14" spans="1:15" ht="19.149999999999999" customHeight="1" x14ac:dyDescent="0.25">
      <c r="A14" s="698" t="s">
        <v>166</v>
      </c>
      <c r="B14" s="699"/>
      <c r="C14" s="699"/>
      <c r="D14" s="699"/>
      <c r="E14" s="699"/>
      <c r="F14" s="699"/>
      <c r="G14" s="699"/>
      <c r="H14" s="699"/>
      <c r="I14" s="700"/>
      <c r="J14" s="419" t="s">
        <v>134</v>
      </c>
    </row>
    <row r="15" spans="1:15" ht="18.600000000000001" customHeight="1" x14ac:dyDescent="0.25">
      <c r="A15" s="698" t="s">
        <v>126</v>
      </c>
      <c r="B15" s="699"/>
      <c r="C15" s="699"/>
      <c r="D15" s="699"/>
      <c r="E15" s="699"/>
      <c r="F15" s="699"/>
      <c r="G15" s="699"/>
      <c r="H15" s="699"/>
      <c r="I15" s="700"/>
      <c r="J15" s="419" t="s">
        <v>134</v>
      </c>
    </row>
    <row r="16" spans="1:15" ht="45.6" customHeight="1" x14ac:dyDescent="0.25">
      <c r="A16" s="698" t="s">
        <v>167</v>
      </c>
      <c r="B16" s="699"/>
      <c r="C16" s="699"/>
      <c r="D16" s="699"/>
      <c r="E16" s="699"/>
      <c r="F16" s="699"/>
      <c r="G16" s="699"/>
      <c r="H16" s="699"/>
      <c r="I16" s="700"/>
      <c r="J16" s="138"/>
    </row>
    <row r="17" spans="1:10" ht="16.149999999999999" customHeight="1" x14ac:dyDescent="0.25">
      <c r="A17" s="698" t="s">
        <v>168</v>
      </c>
      <c r="B17" s="699"/>
      <c r="C17" s="699"/>
      <c r="D17" s="699"/>
      <c r="E17" s="699"/>
      <c r="F17" s="699"/>
      <c r="G17" s="699"/>
      <c r="H17" s="699"/>
      <c r="I17" s="700"/>
      <c r="J17" s="377"/>
    </row>
    <row r="18" spans="1:10" ht="14.45" customHeight="1" x14ac:dyDescent="0.25">
      <c r="A18" s="698" t="s">
        <v>129</v>
      </c>
      <c r="B18" s="699"/>
      <c r="C18" s="699"/>
      <c r="D18" s="699"/>
      <c r="E18" s="699"/>
      <c r="F18" s="699"/>
      <c r="G18" s="699"/>
      <c r="H18" s="699"/>
      <c r="I18" s="700"/>
      <c r="J18" s="419" t="s">
        <v>134</v>
      </c>
    </row>
    <row r="19" spans="1:10" ht="31.9" customHeight="1" x14ac:dyDescent="0.25">
      <c r="A19" s="698" t="s">
        <v>130</v>
      </c>
      <c r="B19" s="699"/>
      <c r="C19" s="699"/>
      <c r="D19" s="699"/>
      <c r="E19" s="699"/>
      <c r="F19" s="699"/>
      <c r="G19" s="699"/>
      <c r="H19" s="699"/>
      <c r="I19" s="700"/>
      <c r="J19" s="138"/>
    </row>
    <row r="20" spans="1:10" ht="16.899999999999999" customHeight="1" x14ac:dyDescent="0.25">
      <c r="A20" s="698" t="s">
        <v>131</v>
      </c>
      <c r="B20" s="699"/>
      <c r="C20" s="699"/>
      <c r="D20" s="699"/>
      <c r="E20" s="699"/>
      <c r="F20" s="699"/>
      <c r="G20" s="699"/>
      <c r="H20" s="699"/>
      <c r="I20" s="700"/>
      <c r="J20" s="138"/>
    </row>
    <row r="21" spans="1:10" ht="33.6" customHeight="1" x14ac:dyDescent="0.25">
      <c r="A21" s="698" t="s">
        <v>169</v>
      </c>
      <c r="B21" s="866"/>
      <c r="C21" s="866"/>
      <c r="D21" s="866"/>
      <c r="E21" s="699"/>
      <c r="F21" s="699"/>
      <c r="G21" s="699"/>
      <c r="H21" s="699"/>
      <c r="I21" s="700"/>
      <c r="J21" s="138"/>
    </row>
    <row r="23" spans="1:10" ht="14.45" customHeight="1" x14ac:dyDescent="0.25">
      <c r="A23" s="701" t="s">
        <v>170</v>
      </c>
      <c r="B23" s="702"/>
      <c r="C23" s="702"/>
      <c r="D23" s="702"/>
      <c r="E23" s="702"/>
      <c r="F23" s="702"/>
      <c r="G23" s="702"/>
      <c r="H23" s="702"/>
      <c r="I23" s="702"/>
      <c r="J23" s="702"/>
    </row>
    <row r="24" spans="1:10" ht="148.15" customHeight="1" x14ac:dyDescent="0.25">
      <c r="A24" s="703"/>
      <c r="B24" s="703"/>
      <c r="C24" s="703"/>
      <c r="D24" s="703"/>
      <c r="E24" s="703"/>
      <c r="F24" s="703"/>
      <c r="G24" s="703"/>
      <c r="H24" s="703"/>
      <c r="I24" s="703"/>
      <c r="J24" s="703"/>
    </row>
    <row r="25" spans="1:10" ht="148.15" customHeight="1" x14ac:dyDescent="0.25">
      <c r="A25" s="703"/>
      <c r="B25" s="703"/>
      <c r="C25" s="703"/>
      <c r="D25" s="703"/>
      <c r="E25" s="703"/>
      <c r="F25" s="703"/>
      <c r="G25" s="703"/>
      <c r="H25" s="703"/>
      <c r="I25" s="703"/>
      <c r="J25" s="703"/>
    </row>
    <row r="26" spans="1:10" x14ac:dyDescent="0.25">
      <c r="A26" s="94"/>
      <c r="B26" s="94"/>
      <c r="C26" s="94"/>
      <c r="D26" s="94"/>
      <c r="E26" s="94"/>
      <c r="F26" s="94"/>
      <c r="G26" s="94"/>
      <c r="H26" s="94"/>
      <c r="I26" s="94"/>
      <c r="J26" s="94"/>
    </row>
    <row r="27" spans="1:10" x14ac:dyDescent="0.25">
      <c r="A27" s="94"/>
      <c r="B27" s="94"/>
      <c r="C27" s="94"/>
      <c r="D27" s="94"/>
      <c r="E27" s="94"/>
      <c r="F27" s="94"/>
      <c r="G27" s="94"/>
      <c r="H27" s="94"/>
      <c r="I27" s="94"/>
      <c r="J27" s="94"/>
    </row>
    <row r="31" spans="1:10" x14ac:dyDescent="0.25">
      <c r="A31" s="697" t="s">
        <v>156</v>
      </c>
      <c r="B31" s="697"/>
      <c r="C31" s="697"/>
    </row>
    <row r="32" spans="1:10" x14ac:dyDescent="0.25">
      <c r="A32" s="65"/>
      <c r="B32" s="65"/>
      <c r="C32" s="65"/>
    </row>
    <row r="33" spans="1:10" x14ac:dyDescent="0.25">
      <c r="A33" s="873" t="str">
        <f>""&amp;'Datos de Investigación'!C8&amp;""</f>
        <v/>
      </c>
      <c r="B33" s="873"/>
      <c r="C33" s="873"/>
      <c r="D33" s="873"/>
      <c r="E33" s="873"/>
      <c r="F33" s="873"/>
      <c r="G33" s="873"/>
      <c r="H33" s="873"/>
      <c r="I33" s="873"/>
    </row>
    <row r="34" spans="1:10" x14ac:dyDescent="0.25">
      <c r="A34" s="72" t="str">
        <f>""&amp;'Datos de Investigación'!$C$14&amp;""</f>
        <v/>
      </c>
      <c r="B34" s="72"/>
      <c r="C34" s="72"/>
    </row>
    <row r="35" spans="1:10" x14ac:dyDescent="0.25">
      <c r="A35" s="695" t="s">
        <v>6</v>
      </c>
      <c r="B35" s="695"/>
      <c r="C35" s="72" t="str">
        <f>""&amp;'Datos de Investigación'!$C$13&amp;""</f>
        <v/>
      </c>
    </row>
    <row r="36" spans="1:10" x14ac:dyDescent="0.25">
      <c r="A36" s="72" t="s">
        <v>157</v>
      </c>
      <c r="B36" s="696">
        <f>'Datos de Investigación'!$C$11</f>
        <v>0</v>
      </c>
      <c r="C36" s="696"/>
    </row>
    <row r="38" spans="1:10" ht="15.75" x14ac:dyDescent="0.25">
      <c r="A38" s="478" t="s">
        <v>481</v>
      </c>
      <c r="B38" s="478"/>
      <c r="C38" s="478"/>
      <c r="D38" s="478"/>
      <c r="E38" s="478"/>
      <c r="F38" s="478"/>
      <c r="G38" s="478"/>
      <c r="H38" s="478"/>
      <c r="I38" s="478"/>
      <c r="J38" s="478"/>
    </row>
    <row r="39" spans="1:10" ht="15.75" thickBot="1" x14ac:dyDescent="0.3"/>
    <row r="40" spans="1:10" ht="12" customHeight="1" x14ac:dyDescent="0.25">
      <c r="B40" s="689" t="s">
        <v>249</v>
      </c>
      <c r="C40" s="690"/>
      <c r="D40" s="691"/>
      <c r="G40" s="867" t="str">
        <f>IF(A36="Telf.:",HYPERLINK("#"&amp;"'Declaración de Interés Inst.'!A1","Pasar al siguiente documento"),"Documentos Investigaciones Sin Riesgo")</f>
        <v>Pasar al siguiente documento</v>
      </c>
      <c r="H40" s="868"/>
      <c r="I40" s="868"/>
      <c r="J40" s="869"/>
    </row>
    <row r="41" spans="1:10" ht="12" customHeight="1" thickBot="1" x14ac:dyDescent="0.3">
      <c r="B41" s="692"/>
      <c r="C41" s="693"/>
      <c r="D41" s="694"/>
      <c r="F41" s="8"/>
      <c r="G41" s="870"/>
      <c r="H41" s="871"/>
      <c r="I41" s="871"/>
      <c r="J41" s="872"/>
    </row>
  </sheetData>
  <sheetProtection password="F865" sheet="1"/>
  <dataConsolidate function="varp">
    <dataRefs count="1">
      <dataRef ref="A1:H5" sheet="B. DETALLE DE LA INVESTIGACIÓN" r:id="rId1"/>
    </dataRefs>
  </dataConsolidate>
  <customSheetViews>
    <customSheetView guid="{F18DF457-81A8-4440-941F-29A6E090E356}" showGridLines="0" topLeftCell="A4">
      <selection activeCell="J16" sqref="J16"/>
      <pageMargins left="0.54166666666666663" right="0.26666666666666666" top="1.3" bottom="0.74803149606299213" header="0.31496062992125984" footer="0.31496062992125984"/>
      <pageSetup paperSize="9" orientation="portrait" r:id="rId2"/>
      <headerFooter>
        <oddHeader xml:space="preserve">&amp;R
&amp;G
</oddHeader>
        <oddFooter>&amp;LPágina &amp;P</oddFooter>
      </headerFooter>
    </customSheetView>
  </customSheetViews>
  <mergeCells count="32">
    <mergeCell ref="B40:D41"/>
    <mergeCell ref="A24:J25"/>
    <mergeCell ref="A31:C31"/>
    <mergeCell ref="A35:B35"/>
    <mergeCell ref="B36:C36"/>
    <mergeCell ref="A38:J38"/>
    <mergeCell ref="G40:J41"/>
    <mergeCell ref="A33:I33"/>
    <mergeCell ref="A23:J23"/>
    <mergeCell ref="A11:C11"/>
    <mergeCell ref="D11:J11"/>
    <mergeCell ref="A13:J13"/>
    <mergeCell ref="A14:I14"/>
    <mergeCell ref="A15:I15"/>
    <mergeCell ref="A16:I16"/>
    <mergeCell ref="A17:I17"/>
    <mergeCell ref="A18:I18"/>
    <mergeCell ref="A19:I19"/>
    <mergeCell ref="A20:I20"/>
    <mergeCell ref="A21:I21"/>
    <mergeCell ref="A8:C8"/>
    <mergeCell ref="D8:J8"/>
    <mergeCell ref="A9:C9"/>
    <mergeCell ref="D9:J9"/>
    <mergeCell ref="A10:C10"/>
    <mergeCell ref="D10:J10"/>
    <mergeCell ref="A7:J7"/>
    <mergeCell ref="A1:J1"/>
    <mergeCell ref="I2:J2"/>
    <mergeCell ref="I3:J3"/>
    <mergeCell ref="A5:J5"/>
    <mergeCell ref="G4:J4"/>
  </mergeCells>
  <conditionalFormatting sqref="A24:J25">
    <cfRule type="cellIs" dxfId="32" priority="4" operator="equal">
      <formula>""</formula>
    </cfRule>
  </conditionalFormatting>
  <conditionalFormatting sqref="J16:J17 J19:J21">
    <cfRule type="notContainsText" dxfId="31" priority="3" operator="notContains" text="X">
      <formula>ISERROR(SEARCH("X",J16))</formula>
    </cfRule>
  </conditionalFormatting>
  <conditionalFormatting sqref="G40">
    <cfRule type="cellIs" dxfId="30" priority="2" operator="equal">
      <formula>"Llenar campos en gris"</formula>
    </cfRule>
  </conditionalFormatting>
  <conditionalFormatting sqref="G40">
    <cfRule type="cellIs" dxfId="29" priority="1" operator="equal">
      <formula>"Pasar al siguiente documento"</formula>
    </cfRule>
  </conditionalFormatting>
  <dataValidations count="1">
    <dataValidation type="list" allowBlank="1" showInputMessage="1" showErrorMessage="1" sqref="J16:J17 J19:J21" xr:uid="{F3BB90E2-E231-4879-B691-A6DEEEC63491}">
      <formula1>" ,X"</formula1>
    </dataValidation>
  </dataValidations>
  <hyperlinks>
    <hyperlink ref="B40:D41" location="'Compromiso de confidencialidad'!A1" display="REGRESAR" xr:uid="{FD56C77A-4EE9-4895-BC33-B91EA0C7E5C0}"/>
  </hyperlinks>
  <pageMargins left="0.54166666666666663" right="0.26666666666666666" top="1.3" bottom="0.74803149606299213" header="0.31496062992125984" footer="0.31496062992125984"/>
  <pageSetup paperSize="9" orientation="portrait" r:id="rId3"/>
  <headerFooter>
    <oddHeader xml:space="preserve">&amp;R
&amp;G
</oddHeader>
    <oddFooter>&amp;LPágina &amp;P</oddFooter>
  </headerFooter>
  <legacyDrawing r:id="rId4"/>
  <legacyDrawingHF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0AD67-CD40-4956-8BE1-869912280C05}">
  <sheetPr codeName="Hoja7">
    <tabColor rgb="FF7030A0"/>
  </sheetPr>
  <dimension ref="A1:O39"/>
  <sheetViews>
    <sheetView showGridLines="0" zoomScaleNormal="100" workbookViewId="0">
      <selection activeCell="G37" sqref="G37:J38"/>
    </sheetView>
  </sheetViews>
  <sheetFormatPr baseColWidth="10" defaultColWidth="11.5703125" defaultRowHeight="15" x14ac:dyDescent="0.25"/>
  <cols>
    <col min="1" max="1" width="6.5703125" style="8" customWidth="1"/>
    <col min="2" max="2" width="9.7109375" style="8" customWidth="1"/>
    <col min="3" max="3" width="10.85546875" style="8" customWidth="1"/>
    <col min="4" max="4" width="8.7109375" style="8" customWidth="1"/>
    <col min="5" max="5" width="8.85546875" style="8" customWidth="1"/>
    <col min="6" max="6" width="9.5703125" style="8" customWidth="1"/>
    <col min="7" max="7" width="8" style="8" customWidth="1"/>
    <col min="8" max="8" width="7.28515625" style="8" customWidth="1"/>
    <col min="9" max="9" width="16.85546875" style="8" customWidth="1"/>
    <col min="10" max="10" width="5.7109375" style="8"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ht="55.9" customHeight="1" x14ac:dyDescent="0.25">
      <c r="A1" s="715" t="s">
        <v>643</v>
      </c>
      <c r="B1" s="715"/>
      <c r="C1" s="715"/>
      <c r="D1" s="715"/>
      <c r="E1" s="715"/>
      <c r="F1" s="715"/>
      <c r="G1" s="715"/>
      <c r="H1" s="715"/>
      <c r="I1" s="715"/>
      <c r="J1" s="715"/>
    </row>
    <row r="2" spans="1:15" x14ac:dyDescent="0.25">
      <c r="B2" s="16"/>
      <c r="C2" s="16"/>
      <c r="D2" s="16"/>
      <c r="E2" s="16"/>
      <c r="F2" s="16"/>
      <c r="G2" s="16"/>
      <c r="H2" s="65"/>
      <c r="I2" s="679">
        <f>'Datos de Investigación'!C5</f>
        <v>0</v>
      </c>
      <c r="J2" s="679"/>
    </row>
    <row r="3" spans="1:15" x14ac:dyDescent="0.25">
      <c r="A3" s="16"/>
      <c r="B3" s="16"/>
      <c r="C3" s="16"/>
      <c r="D3" s="16"/>
      <c r="E3" s="16"/>
      <c r="F3" s="16"/>
      <c r="G3" s="16"/>
      <c r="H3" s="65"/>
      <c r="I3" s="680" t="str">
        <f>""&amp;'Datos de Investigación'!$C$7&amp;""</f>
        <v/>
      </c>
      <c r="J3" s="679"/>
    </row>
    <row r="4" spans="1:15" x14ac:dyDescent="0.25">
      <c r="A4" s="16"/>
      <c r="B4" s="16"/>
      <c r="C4" s="16"/>
      <c r="D4" s="16"/>
      <c r="E4" s="16"/>
      <c r="F4" s="16"/>
      <c r="G4" s="16"/>
      <c r="H4" s="716">
        <f ca="1">'Datos de Investigación'!C6</f>
        <v>45699</v>
      </c>
      <c r="I4" s="716"/>
      <c r="J4" s="716"/>
    </row>
    <row r="5" spans="1:15" x14ac:dyDescent="0.25">
      <c r="A5" s="16"/>
      <c r="B5" s="16"/>
      <c r="C5" s="16"/>
      <c r="D5" s="16"/>
      <c r="E5" s="16"/>
      <c r="F5" s="16"/>
      <c r="G5" s="16"/>
      <c r="H5" s="16"/>
      <c r="I5" s="16"/>
      <c r="J5" s="16"/>
    </row>
    <row r="6" spans="1:15" ht="15.75" x14ac:dyDescent="0.25">
      <c r="A6" s="674" t="s">
        <v>748</v>
      </c>
      <c r="B6" s="674"/>
      <c r="C6" s="674"/>
      <c r="D6" s="674"/>
      <c r="E6" s="674"/>
      <c r="F6" s="674"/>
      <c r="G6" s="674"/>
      <c r="H6" s="674"/>
      <c r="I6" s="674"/>
      <c r="J6" s="674"/>
      <c r="N6" s="20"/>
      <c r="O6" s="20"/>
    </row>
    <row r="7" spans="1:15" x14ac:dyDescent="0.25">
      <c r="A7" s="77" t="s">
        <v>158</v>
      </c>
      <c r="B7" s="16"/>
      <c r="C7" s="16"/>
      <c r="D7" s="16"/>
      <c r="E7" s="16"/>
      <c r="F7" s="16"/>
      <c r="G7" s="16"/>
      <c r="H7" s="16"/>
      <c r="I7" s="16"/>
      <c r="J7" s="16"/>
    </row>
    <row r="8" spans="1:15" x14ac:dyDescent="0.25">
      <c r="A8" s="78"/>
      <c r="B8" s="78"/>
      <c r="C8" s="78"/>
      <c r="D8" s="78"/>
      <c r="E8" s="78"/>
      <c r="F8" s="78"/>
      <c r="G8" s="78"/>
      <c r="H8" s="78"/>
      <c r="I8" s="78"/>
      <c r="J8" s="78"/>
    </row>
    <row r="9" spans="1:15" ht="14.45" customHeight="1" x14ac:dyDescent="0.25">
      <c r="A9" s="675" t="str">
        <f>"Por medio de la presente manifiesto que el proyecto titulado: "&amp;'Datos de Investigación'!$C$17&amp;", es de interés institucional por los resultados que se pueden generar para el "&amp;'Datos de Investigación'!$C$20&amp;", tomando en cuenta que: "&amp;'Datos de Investigación'!$C$18&amp;"
Informo también que la participación del "&amp;'Datos de Investigación'!C20&amp;", es libre y voluntaria; y, que en caso de solicitar datos anonimizados o seudonimizados el "&amp;'Datos de Investigación'!C20&amp;" cuenta con la capacidad de entregar los datos de manera anonimizada o seudonimizada según lo establecido en la Ley Orgánica de Protección de datos Personales entendiéndose"&amp;" por datos personales: nombres, cédula de identidad y correo electrónico, etc; de contener alguna de esta información, no podrá categorizarse como investigaciones Sin Riesgo."</f>
        <v>Por medio de la presente manifiesto que el proyecto titulado: , es de interés institucional por los resultados que se pueden generar para el , tomando en cuenta que: 
Informo también que la participación del , es libre y voluntaria; y, que en caso de solicitar datos anonimizados o seudonimizados el  cuenta con la capacidad de entregar los datos de manera anonimizada o seudonimizada según lo establecido en la Ley Orgánica de Protección de datos Personales entendiéndose por datos personales: nombres, cédula de identidad y correo electrónico, etc; de contener alguna de esta información, no podrá categorizarse como investigaciones Sin Riesgo.</v>
      </c>
      <c r="B9" s="675"/>
      <c r="C9" s="675"/>
      <c r="D9" s="675"/>
      <c r="E9" s="675"/>
      <c r="F9" s="675"/>
      <c r="G9" s="675"/>
      <c r="H9" s="675"/>
      <c r="I9" s="675"/>
      <c r="J9" s="675"/>
    </row>
    <row r="10" spans="1:15" x14ac:dyDescent="0.25">
      <c r="A10" s="675"/>
      <c r="B10" s="675"/>
      <c r="C10" s="675"/>
      <c r="D10" s="675"/>
      <c r="E10" s="675"/>
      <c r="F10" s="675"/>
      <c r="G10" s="675"/>
      <c r="H10" s="675"/>
      <c r="I10" s="675"/>
      <c r="J10" s="675"/>
    </row>
    <row r="11" spans="1:15" x14ac:dyDescent="0.25">
      <c r="A11" s="675"/>
      <c r="B11" s="675"/>
      <c r="C11" s="675"/>
      <c r="D11" s="675"/>
      <c r="E11" s="675"/>
      <c r="F11" s="675"/>
      <c r="G11" s="675"/>
      <c r="H11" s="675"/>
      <c r="I11" s="675"/>
      <c r="J11" s="675"/>
    </row>
    <row r="12" spans="1:15" x14ac:dyDescent="0.25">
      <c r="A12" s="675"/>
      <c r="B12" s="675"/>
      <c r="C12" s="675"/>
      <c r="D12" s="675"/>
      <c r="E12" s="675"/>
      <c r="F12" s="675"/>
      <c r="G12" s="675"/>
      <c r="H12" s="675"/>
      <c r="I12" s="675"/>
      <c r="J12" s="675"/>
    </row>
    <row r="13" spans="1:15" x14ac:dyDescent="0.25">
      <c r="A13" s="675"/>
      <c r="B13" s="675"/>
      <c r="C13" s="675"/>
      <c r="D13" s="675"/>
      <c r="E13" s="675"/>
      <c r="F13" s="675"/>
      <c r="G13" s="675"/>
      <c r="H13" s="675"/>
      <c r="I13" s="675"/>
      <c r="J13" s="675"/>
    </row>
    <row r="14" spans="1:15" ht="171" customHeight="1" x14ac:dyDescent="0.25">
      <c r="A14" s="675"/>
      <c r="B14" s="675"/>
      <c r="C14" s="675"/>
      <c r="D14" s="675"/>
      <c r="E14" s="675"/>
      <c r="F14" s="675"/>
      <c r="G14" s="675"/>
      <c r="H14" s="675"/>
      <c r="I14" s="675"/>
      <c r="J14" s="675"/>
    </row>
    <row r="15" spans="1:15" ht="14.45" customHeight="1" x14ac:dyDescent="0.25">
      <c r="A15" s="675" t="str">
        <f>"Además, los investigadores han manifestado que cuentan con los insumos necesarios para la ejecución del proyecto de Investigación. Por tanto, el "&amp;'Datos de Investigación'!$C$20&amp;" no contempla algún tipo de financiamiento para el desarrollo de este estudio. "</f>
        <v xml:space="preserve">Además, los investigadores han manifestado que cuentan con los insumos necesarios para la ejecución del proyecto de Investigación. Por tanto, el  no contempla algún tipo de financiamiento para el desarrollo de este estudio. </v>
      </c>
      <c r="B15" s="675"/>
      <c r="C15" s="675"/>
      <c r="D15" s="675"/>
      <c r="E15" s="675"/>
      <c r="F15" s="675"/>
      <c r="G15" s="675"/>
      <c r="H15" s="675"/>
      <c r="I15" s="675"/>
      <c r="J15" s="675"/>
    </row>
    <row r="16" spans="1:15" x14ac:dyDescent="0.25">
      <c r="A16" s="675"/>
      <c r="B16" s="675"/>
      <c r="C16" s="675"/>
      <c r="D16" s="675"/>
      <c r="E16" s="675"/>
      <c r="F16" s="675"/>
      <c r="G16" s="675"/>
      <c r="H16" s="675"/>
      <c r="I16" s="675"/>
      <c r="J16" s="675"/>
    </row>
    <row r="17" spans="1:10" ht="27" customHeight="1" x14ac:dyDescent="0.25">
      <c r="A17" s="675"/>
      <c r="B17" s="675"/>
      <c r="C17" s="675"/>
      <c r="D17" s="675"/>
      <c r="E17" s="675"/>
      <c r="F17" s="675"/>
      <c r="G17" s="675"/>
      <c r="H17" s="675"/>
      <c r="I17" s="675"/>
      <c r="J17" s="675"/>
    </row>
    <row r="18" spans="1:10" ht="14.45" customHeight="1" x14ac:dyDescent="0.25">
      <c r="A18" s="675" t="s">
        <v>549</v>
      </c>
      <c r="B18" s="675"/>
      <c r="C18" s="675"/>
      <c r="D18" s="675"/>
      <c r="E18" s="675"/>
      <c r="F18" s="675"/>
      <c r="G18" s="675"/>
      <c r="H18" s="675"/>
      <c r="I18" s="675"/>
      <c r="J18" s="675"/>
    </row>
    <row r="19" spans="1:10" x14ac:dyDescent="0.25">
      <c r="A19" s="675"/>
      <c r="B19" s="675"/>
      <c r="C19" s="675"/>
      <c r="D19" s="675"/>
      <c r="E19" s="675"/>
      <c r="F19" s="675"/>
      <c r="G19" s="675"/>
      <c r="H19" s="675"/>
      <c r="I19" s="675"/>
      <c r="J19" s="675"/>
    </row>
    <row r="20" spans="1:10" x14ac:dyDescent="0.25">
      <c r="A20" s="675"/>
      <c r="B20" s="675"/>
      <c r="C20" s="675"/>
      <c r="D20" s="675"/>
      <c r="E20" s="675"/>
      <c r="F20" s="675"/>
      <c r="G20" s="675"/>
      <c r="H20" s="675"/>
      <c r="I20" s="675"/>
      <c r="J20" s="675"/>
    </row>
    <row r="21" spans="1:10" x14ac:dyDescent="0.25">
      <c r="A21" s="675"/>
      <c r="B21" s="675"/>
      <c r="C21" s="675"/>
      <c r="D21" s="675"/>
      <c r="E21" s="675"/>
      <c r="F21" s="675"/>
      <c r="G21" s="675"/>
      <c r="H21" s="675"/>
      <c r="I21" s="675"/>
      <c r="J21" s="675"/>
    </row>
    <row r="22" spans="1:10" x14ac:dyDescent="0.25">
      <c r="A22" s="675"/>
      <c r="B22" s="675"/>
      <c r="C22" s="675"/>
      <c r="D22" s="675"/>
      <c r="E22" s="675"/>
      <c r="F22" s="675"/>
      <c r="G22" s="675"/>
      <c r="H22" s="675"/>
      <c r="I22" s="675"/>
      <c r="J22" s="675"/>
    </row>
    <row r="23" spans="1:10" x14ac:dyDescent="0.25">
      <c r="A23" s="675"/>
      <c r="B23" s="675"/>
      <c r="C23" s="675"/>
      <c r="D23" s="675"/>
      <c r="E23" s="675"/>
      <c r="F23" s="675"/>
      <c r="G23" s="675"/>
      <c r="H23" s="675"/>
      <c r="I23" s="675"/>
      <c r="J23" s="675"/>
    </row>
    <row r="24" spans="1:10" x14ac:dyDescent="0.25">
      <c r="A24" s="675"/>
      <c r="B24" s="675"/>
      <c r="C24" s="675"/>
      <c r="D24" s="675"/>
      <c r="E24" s="675"/>
      <c r="F24" s="675"/>
      <c r="G24" s="675"/>
      <c r="H24" s="675"/>
      <c r="I24" s="675"/>
      <c r="J24" s="675"/>
    </row>
    <row r="25" spans="1:10" x14ac:dyDescent="0.25">
      <c r="A25" s="79"/>
      <c r="B25" s="79"/>
      <c r="C25" s="79"/>
      <c r="D25" s="79"/>
      <c r="E25" s="79"/>
      <c r="F25" s="79"/>
      <c r="G25" s="79"/>
      <c r="H25" s="79"/>
      <c r="I25" s="79"/>
      <c r="J25" s="79"/>
    </row>
    <row r="26" spans="1:10" ht="14.45" customHeight="1" x14ac:dyDescent="0.25">
      <c r="A26" s="80" t="s">
        <v>159</v>
      </c>
      <c r="B26" s="712">
        <f ca="1">H4</f>
        <v>45699</v>
      </c>
      <c r="C26" s="712"/>
      <c r="D26" s="712"/>
      <c r="E26" s="31"/>
      <c r="F26" s="31"/>
      <c r="G26" s="79"/>
      <c r="H26" s="79"/>
      <c r="I26" s="31"/>
      <c r="J26" s="79"/>
    </row>
    <row r="27" spans="1:10" x14ac:dyDescent="0.25">
      <c r="A27" s="31"/>
      <c r="B27" s="31"/>
      <c r="C27" s="31"/>
      <c r="D27" s="31"/>
      <c r="E27" s="31"/>
      <c r="F27" s="31"/>
      <c r="G27" s="79"/>
      <c r="H27" s="79"/>
      <c r="I27" s="79"/>
      <c r="J27" s="79"/>
    </row>
    <row r="28" spans="1:10" x14ac:dyDescent="0.25">
      <c r="A28" s="31"/>
      <c r="B28" s="31"/>
      <c r="C28" s="31"/>
      <c r="D28" s="31"/>
      <c r="E28" s="31"/>
      <c r="F28" s="31"/>
      <c r="G28" s="79"/>
      <c r="H28" s="79"/>
      <c r="I28" s="79"/>
      <c r="J28" s="79"/>
    </row>
    <row r="29" spans="1:10" x14ac:dyDescent="0.25">
      <c r="A29" s="31"/>
      <c r="B29" s="31"/>
      <c r="C29" s="31"/>
      <c r="D29" s="31"/>
      <c r="E29" s="31"/>
      <c r="F29" s="31"/>
      <c r="G29" s="79"/>
      <c r="H29" s="79"/>
      <c r="I29" s="79"/>
      <c r="J29" s="79"/>
    </row>
    <row r="30" spans="1:10" x14ac:dyDescent="0.25">
      <c r="A30" s="31"/>
      <c r="B30" s="31"/>
      <c r="C30" s="31"/>
      <c r="D30" s="31"/>
      <c r="E30" s="31"/>
      <c r="F30" s="31"/>
      <c r="G30" s="79"/>
      <c r="H30" s="79"/>
      <c r="I30" s="79"/>
      <c r="J30" s="79"/>
    </row>
    <row r="31" spans="1:10" x14ac:dyDescent="0.25">
      <c r="A31" s="31"/>
      <c r="B31" s="31"/>
      <c r="C31" s="31"/>
      <c r="D31" s="31"/>
      <c r="E31" s="31"/>
      <c r="F31" s="31"/>
      <c r="G31" s="79"/>
      <c r="H31" s="79"/>
      <c r="I31" s="79"/>
      <c r="J31" s="79"/>
    </row>
    <row r="32" spans="1:10" x14ac:dyDescent="0.25">
      <c r="A32" s="713" t="str">
        <f>""&amp;'Datos de Investigación'!$C$21&amp;""</f>
        <v/>
      </c>
      <c r="B32" s="713"/>
      <c r="C32" s="713"/>
      <c r="D32" s="713"/>
      <c r="E32" s="713"/>
      <c r="F32" s="713"/>
      <c r="G32" s="79"/>
      <c r="H32" s="79"/>
      <c r="I32" s="79"/>
      <c r="J32" s="79"/>
    </row>
    <row r="33" spans="1:10" x14ac:dyDescent="0.25">
      <c r="A33" s="714" t="str">
        <f>""&amp;'Datos de Investigación'!$C$22&amp;""</f>
        <v/>
      </c>
      <c r="B33" s="714"/>
      <c r="C33" s="714"/>
      <c r="D33" s="714"/>
      <c r="E33" s="81"/>
      <c r="F33" s="82"/>
      <c r="G33" s="79"/>
      <c r="H33" s="79"/>
      <c r="I33" s="79"/>
      <c r="J33" s="16"/>
    </row>
    <row r="34" spans="1:10" x14ac:dyDescent="0.25">
      <c r="A34" s="79"/>
      <c r="B34" s="79"/>
      <c r="C34" s="79"/>
      <c r="D34" s="79"/>
      <c r="E34" s="79"/>
      <c r="F34" s="79"/>
      <c r="G34" s="79"/>
      <c r="H34" s="79"/>
      <c r="I34" s="79"/>
      <c r="J34" s="16"/>
    </row>
    <row r="35" spans="1:10" ht="15.75" x14ac:dyDescent="0.25">
      <c r="A35" s="478" t="s">
        <v>481</v>
      </c>
      <c r="B35" s="478"/>
      <c r="C35" s="478"/>
      <c r="D35" s="478"/>
      <c r="E35" s="478"/>
      <c r="F35" s="478"/>
      <c r="G35" s="478"/>
      <c r="H35" s="478"/>
      <c r="I35" s="478"/>
      <c r="J35" s="478"/>
    </row>
    <row r="36" spans="1:10" ht="16.5" thickBot="1" x14ac:dyDescent="0.3">
      <c r="A36" s="67"/>
      <c r="B36" s="67"/>
      <c r="C36" s="67"/>
      <c r="D36" s="67"/>
      <c r="E36" s="67"/>
      <c r="F36" s="67"/>
      <c r="G36" s="67"/>
      <c r="H36" s="67"/>
      <c r="I36" s="67"/>
      <c r="J36" s="67"/>
    </row>
    <row r="37" spans="1:10" ht="14.45" customHeight="1" x14ac:dyDescent="0.25">
      <c r="B37" s="706" t="s">
        <v>487</v>
      </c>
      <c r="C37" s="707"/>
      <c r="D37" s="708"/>
      <c r="E37" s="16"/>
      <c r="F37" s="16"/>
      <c r="G37" s="682" t="str">
        <f>IF(A35="Nota: Revisar que el documento esté completo adecuadamente para guardar en PDF.",HYPERLINK("#"&amp;"'Instrumentos de la invest.'!A1","Pasar al siguiente documento"),"Documentos Investigaciones Sin Riesgo")</f>
        <v>Pasar al siguiente documento</v>
      </c>
      <c r="H37" s="683"/>
      <c r="I37" s="683"/>
      <c r="J37" s="684"/>
    </row>
    <row r="38" spans="1:10" ht="14.45" customHeight="1" thickBot="1" x14ac:dyDescent="0.3">
      <c r="B38" s="709"/>
      <c r="C38" s="710"/>
      <c r="D38" s="711"/>
      <c r="E38" s="16"/>
      <c r="G38" s="685"/>
      <c r="H38" s="686"/>
      <c r="I38" s="686"/>
      <c r="J38" s="687"/>
    </row>
    <row r="39" spans="1:10" x14ac:dyDescent="0.25">
      <c r="A39" s="25"/>
      <c r="B39" s="25"/>
      <c r="C39" s="25"/>
      <c r="D39" s="25"/>
      <c r="E39" s="25"/>
      <c r="F39" s="25"/>
      <c r="G39" s="25"/>
      <c r="H39" s="25"/>
      <c r="I39" s="25"/>
    </row>
  </sheetData>
  <sheetProtection password="F865" sheet="1"/>
  <dataConsolidate function="varp">
    <dataRefs count="1">
      <dataRef ref="A1:H5" sheet="B. DETALLE DE LA INVESTIGACIÓN" r:id="rId1"/>
    </dataRefs>
  </dataConsolidate>
  <customSheetViews>
    <customSheetView guid="{F18DF457-81A8-4440-941F-29A6E090E356}" showGridLines="0">
      <selection activeCell="A2" sqref="A2"/>
      <pageMargins left="0.54166666666666663" right="0.26666666666666666" top="1.3137254901960784" bottom="0.74803149606299213" header="0.31496062992125984" footer="0.31496062992125984"/>
      <pageSetup paperSize="9" orientation="portrait" r:id="rId2"/>
      <headerFooter>
        <oddHeader>&amp;R
&amp;G</oddHeader>
        <oddFooter>&amp;LPágina &amp;P</oddFooter>
      </headerFooter>
    </customSheetView>
  </customSheetViews>
  <mergeCells count="14">
    <mergeCell ref="A35:J35"/>
    <mergeCell ref="B37:D38"/>
    <mergeCell ref="G37:J38"/>
    <mergeCell ref="A33:D33"/>
    <mergeCell ref="A32:F32"/>
    <mergeCell ref="B26:D26"/>
    <mergeCell ref="A9:J14"/>
    <mergeCell ref="A15:J17"/>
    <mergeCell ref="A18:J24"/>
    <mergeCell ref="A1:J1"/>
    <mergeCell ref="I2:J2"/>
    <mergeCell ref="I3:J3"/>
    <mergeCell ref="H4:J4"/>
    <mergeCell ref="A6:J6"/>
  </mergeCells>
  <conditionalFormatting sqref="G37">
    <cfRule type="cellIs" dxfId="28" priority="2" operator="equal">
      <formula>"Llenar campos en gris"</formula>
    </cfRule>
  </conditionalFormatting>
  <conditionalFormatting sqref="G37">
    <cfRule type="cellIs" dxfId="27" priority="1" operator="equal">
      <formula>"Pasar al siguiente documento"</formula>
    </cfRule>
  </conditionalFormatting>
  <hyperlinks>
    <hyperlink ref="B37:D38" location="'No aplicación Consent.Infor(IO)'!A1" display="REGRESAR " xr:uid="{AD942E94-B77A-4C23-BBCD-C3C5D28A6AF6}"/>
  </hyperlinks>
  <pageMargins left="0.54166666666666663" right="0.26666666666666666" top="1.3137254901960784" bottom="0.74803149606299213" header="0.31496062992125984" footer="0.31496062992125984"/>
  <pageSetup paperSize="9" orientation="portrait" r:id="rId3"/>
  <headerFooter>
    <oddHeader>&amp;R
&amp;G</oddHeader>
    <oddFooter>&amp;LPágina &amp;P</oddFooter>
  </headerFooter>
  <legacyDrawingHF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BED9-6A5A-4210-9194-2A373BDFB684}">
  <sheetPr codeName="Hoja16">
    <tabColor rgb="FF7030A0"/>
  </sheetPr>
  <dimension ref="A1:O39"/>
  <sheetViews>
    <sheetView showGridLines="0" zoomScaleNormal="100" workbookViewId="0">
      <selection activeCell="G30" sqref="G30:J31"/>
    </sheetView>
  </sheetViews>
  <sheetFormatPr baseColWidth="10" defaultColWidth="11.5703125" defaultRowHeight="15" x14ac:dyDescent="0.25"/>
  <cols>
    <col min="1" max="1" width="6.5703125" style="8" customWidth="1"/>
    <col min="2" max="2" width="9.7109375" style="8" customWidth="1"/>
    <col min="3" max="3" width="10.85546875" style="8" customWidth="1"/>
    <col min="4" max="4" width="8.7109375" style="8" customWidth="1"/>
    <col min="5" max="5" width="8.85546875" style="8" customWidth="1"/>
    <col min="6" max="6" width="9.5703125" style="8" customWidth="1"/>
    <col min="7" max="7" width="8" style="8" customWidth="1"/>
    <col min="8" max="8" width="7.28515625" style="8" customWidth="1"/>
    <col min="9" max="9" width="16.85546875" style="8" customWidth="1"/>
    <col min="10" max="10" width="5.7109375" style="8"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5" ht="44.45" customHeight="1" x14ac:dyDescent="0.25">
      <c r="A1" s="675" t="s">
        <v>548</v>
      </c>
      <c r="B1" s="675"/>
      <c r="C1" s="675"/>
      <c r="D1" s="675"/>
      <c r="E1" s="675"/>
      <c r="F1" s="675"/>
      <c r="G1" s="675"/>
      <c r="H1" s="675"/>
      <c r="I1" s="675"/>
      <c r="J1" s="675"/>
    </row>
    <row r="2" spans="1:15" x14ac:dyDescent="0.25">
      <c r="A2" s="16"/>
      <c r="B2" s="16"/>
      <c r="C2" s="16"/>
      <c r="D2" s="16"/>
      <c r="E2" s="16"/>
      <c r="F2" s="16"/>
      <c r="G2" s="16"/>
      <c r="H2" s="65"/>
      <c r="I2" s="717">
        <f>'Datos de Investigación'!C5</f>
        <v>0</v>
      </c>
      <c r="J2" s="717"/>
    </row>
    <row r="3" spans="1:15" x14ac:dyDescent="0.25">
      <c r="A3" s="16"/>
      <c r="B3" s="16"/>
      <c r="C3" s="16"/>
      <c r="D3" s="16"/>
      <c r="E3" s="16"/>
      <c r="F3" s="16"/>
      <c r="G3" s="16"/>
      <c r="H3" s="65"/>
      <c r="I3" s="719" t="str">
        <f>""&amp;'Datos de Investigación'!$C$7&amp;""</f>
        <v/>
      </c>
      <c r="J3" s="717"/>
    </row>
    <row r="4" spans="1:15" x14ac:dyDescent="0.25">
      <c r="A4" s="16"/>
      <c r="B4" s="16"/>
      <c r="C4" s="16"/>
      <c r="D4" s="16"/>
      <c r="E4" s="16"/>
      <c r="F4" s="16"/>
      <c r="G4" s="16"/>
      <c r="H4" s="883">
        <f ca="1">'Datos de Investigación'!C6</f>
        <v>45699</v>
      </c>
      <c r="I4" s="883"/>
      <c r="J4" s="883"/>
    </row>
    <row r="5" spans="1:15" ht="15.75" x14ac:dyDescent="0.25">
      <c r="A5" s="718" t="s">
        <v>749</v>
      </c>
      <c r="B5" s="718"/>
      <c r="C5" s="718"/>
      <c r="D5" s="718"/>
      <c r="E5" s="718"/>
      <c r="F5" s="718"/>
      <c r="G5" s="718"/>
      <c r="H5" s="718"/>
      <c r="I5" s="718"/>
      <c r="J5" s="718"/>
      <c r="N5" s="20"/>
      <c r="O5" s="20"/>
    </row>
    <row r="6" spans="1:15" ht="15.6" customHeight="1" x14ac:dyDescent="0.25">
      <c r="A6" s="874"/>
      <c r="B6" s="875"/>
      <c r="C6" s="875"/>
      <c r="D6" s="875"/>
      <c r="E6" s="875"/>
      <c r="F6" s="875"/>
      <c r="G6" s="875"/>
      <c r="H6" s="875"/>
      <c r="I6" s="875"/>
      <c r="J6" s="876"/>
      <c r="N6" s="20"/>
      <c r="O6" s="20"/>
    </row>
    <row r="7" spans="1:15" ht="15.6" customHeight="1" x14ac:dyDescent="0.25">
      <c r="A7" s="877"/>
      <c r="B7" s="878"/>
      <c r="C7" s="878"/>
      <c r="D7" s="878"/>
      <c r="E7" s="878"/>
      <c r="F7" s="878"/>
      <c r="G7" s="878"/>
      <c r="H7" s="878"/>
      <c r="I7" s="878"/>
      <c r="J7" s="879"/>
      <c r="N7" s="20"/>
      <c r="O7" s="20"/>
    </row>
    <row r="8" spans="1:15" ht="15.6" customHeight="1" x14ac:dyDescent="0.25">
      <c r="A8" s="877"/>
      <c r="B8" s="878"/>
      <c r="C8" s="878"/>
      <c r="D8" s="878"/>
      <c r="E8" s="878"/>
      <c r="F8" s="878"/>
      <c r="G8" s="878"/>
      <c r="H8" s="878"/>
      <c r="I8" s="878"/>
      <c r="J8" s="879"/>
      <c r="N8" s="20"/>
      <c r="O8" s="20"/>
    </row>
    <row r="9" spans="1:15" ht="15.6" customHeight="1" x14ac:dyDescent="0.25">
      <c r="A9" s="877"/>
      <c r="B9" s="878"/>
      <c r="C9" s="878"/>
      <c r="D9" s="878"/>
      <c r="E9" s="878"/>
      <c r="F9" s="878"/>
      <c r="G9" s="878"/>
      <c r="H9" s="878"/>
      <c r="I9" s="878"/>
      <c r="J9" s="879"/>
      <c r="N9" s="20"/>
      <c r="O9" s="20"/>
    </row>
    <row r="10" spans="1:15" ht="15.6" customHeight="1" x14ac:dyDescent="0.25">
      <c r="A10" s="877"/>
      <c r="B10" s="878"/>
      <c r="C10" s="878"/>
      <c r="D10" s="878"/>
      <c r="E10" s="878"/>
      <c r="F10" s="878"/>
      <c r="G10" s="878"/>
      <c r="H10" s="878"/>
      <c r="I10" s="878"/>
      <c r="J10" s="879"/>
      <c r="N10" s="20"/>
      <c r="O10" s="20"/>
    </row>
    <row r="11" spans="1:15" ht="15.6" customHeight="1" x14ac:dyDescent="0.25">
      <c r="A11" s="877"/>
      <c r="B11" s="878"/>
      <c r="C11" s="878"/>
      <c r="D11" s="878"/>
      <c r="E11" s="878"/>
      <c r="F11" s="878"/>
      <c r="G11" s="878"/>
      <c r="H11" s="878"/>
      <c r="I11" s="878"/>
      <c r="J11" s="879"/>
      <c r="N11" s="20"/>
      <c r="O11" s="20"/>
    </row>
    <row r="12" spans="1:15" ht="15.6" customHeight="1" x14ac:dyDescent="0.25">
      <c r="A12" s="877"/>
      <c r="B12" s="878"/>
      <c r="C12" s="878"/>
      <c r="D12" s="878"/>
      <c r="E12" s="878"/>
      <c r="F12" s="878"/>
      <c r="G12" s="878"/>
      <c r="H12" s="878"/>
      <c r="I12" s="878"/>
      <c r="J12" s="879"/>
      <c r="N12" s="20"/>
      <c r="O12" s="20"/>
    </row>
    <row r="13" spans="1:15" ht="15.6" customHeight="1" x14ac:dyDescent="0.25">
      <c r="A13" s="877"/>
      <c r="B13" s="878"/>
      <c r="C13" s="878"/>
      <c r="D13" s="878"/>
      <c r="E13" s="878"/>
      <c r="F13" s="878"/>
      <c r="G13" s="878"/>
      <c r="H13" s="878"/>
      <c r="I13" s="878"/>
      <c r="J13" s="879"/>
      <c r="N13" s="20"/>
      <c r="O13" s="20"/>
    </row>
    <row r="14" spans="1:15" ht="15.6" customHeight="1" x14ac:dyDescent="0.25">
      <c r="A14" s="877"/>
      <c r="B14" s="878"/>
      <c r="C14" s="878"/>
      <c r="D14" s="878"/>
      <c r="E14" s="878"/>
      <c r="F14" s="878"/>
      <c r="G14" s="878"/>
      <c r="H14" s="878"/>
      <c r="I14" s="878"/>
      <c r="J14" s="879"/>
      <c r="N14" s="20"/>
      <c r="O14" s="20"/>
    </row>
    <row r="15" spans="1:15" ht="15.6" customHeight="1" x14ac:dyDescent="0.25">
      <c r="A15" s="877"/>
      <c r="B15" s="878"/>
      <c r="C15" s="878"/>
      <c r="D15" s="878"/>
      <c r="E15" s="878"/>
      <c r="F15" s="878"/>
      <c r="G15" s="878"/>
      <c r="H15" s="878"/>
      <c r="I15" s="878"/>
      <c r="J15" s="879"/>
      <c r="N15" s="20"/>
      <c r="O15" s="20"/>
    </row>
    <row r="16" spans="1:15" ht="15.6" customHeight="1" x14ac:dyDescent="0.25">
      <c r="A16" s="877"/>
      <c r="B16" s="878"/>
      <c r="C16" s="878"/>
      <c r="D16" s="878"/>
      <c r="E16" s="878"/>
      <c r="F16" s="878"/>
      <c r="G16" s="878"/>
      <c r="H16" s="878"/>
      <c r="I16" s="878"/>
      <c r="J16" s="879"/>
      <c r="N16" s="20"/>
      <c r="O16" s="20"/>
    </row>
    <row r="17" spans="1:15" ht="15.6" customHeight="1" x14ac:dyDescent="0.25">
      <c r="A17" s="877"/>
      <c r="B17" s="878"/>
      <c r="C17" s="878"/>
      <c r="D17" s="878"/>
      <c r="E17" s="878"/>
      <c r="F17" s="878"/>
      <c r="G17" s="878"/>
      <c r="H17" s="878"/>
      <c r="I17" s="878"/>
      <c r="J17" s="879"/>
      <c r="N17" s="20"/>
      <c r="O17" s="20"/>
    </row>
    <row r="18" spans="1:15" ht="15.6" customHeight="1" x14ac:dyDescent="0.25">
      <c r="A18" s="877"/>
      <c r="B18" s="878"/>
      <c r="C18" s="878"/>
      <c r="D18" s="878"/>
      <c r="E18" s="878"/>
      <c r="F18" s="878"/>
      <c r="G18" s="878"/>
      <c r="H18" s="878"/>
      <c r="I18" s="878"/>
      <c r="J18" s="879"/>
      <c r="N18" s="20"/>
      <c r="O18" s="20"/>
    </row>
    <row r="19" spans="1:15" ht="15.6" customHeight="1" x14ac:dyDescent="0.25">
      <c r="A19" s="877"/>
      <c r="B19" s="878"/>
      <c r="C19" s="878"/>
      <c r="D19" s="878"/>
      <c r="E19" s="878"/>
      <c r="F19" s="878"/>
      <c r="G19" s="878"/>
      <c r="H19" s="878"/>
      <c r="I19" s="878"/>
      <c r="J19" s="879"/>
      <c r="N19" s="20"/>
      <c r="O19" s="20"/>
    </row>
    <row r="20" spans="1:15" ht="15.6" customHeight="1" x14ac:dyDescent="0.25">
      <c r="A20" s="877"/>
      <c r="B20" s="878"/>
      <c r="C20" s="878"/>
      <c r="D20" s="878"/>
      <c r="E20" s="878"/>
      <c r="F20" s="878"/>
      <c r="G20" s="878"/>
      <c r="H20" s="878"/>
      <c r="I20" s="878"/>
      <c r="J20" s="879"/>
      <c r="N20" s="20"/>
      <c r="O20" s="20"/>
    </row>
    <row r="21" spans="1:15" ht="15.6" customHeight="1" x14ac:dyDescent="0.25">
      <c r="A21" s="877"/>
      <c r="B21" s="878"/>
      <c r="C21" s="878"/>
      <c r="D21" s="878"/>
      <c r="E21" s="878"/>
      <c r="F21" s="878"/>
      <c r="G21" s="878"/>
      <c r="H21" s="878"/>
      <c r="I21" s="878"/>
      <c r="J21" s="879"/>
      <c r="N21" s="20"/>
      <c r="O21" s="20"/>
    </row>
    <row r="22" spans="1:15" ht="15.6" customHeight="1" x14ac:dyDescent="0.25">
      <c r="A22" s="877"/>
      <c r="B22" s="878"/>
      <c r="C22" s="878"/>
      <c r="D22" s="878"/>
      <c r="E22" s="878"/>
      <c r="F22" s="878"/>
      <c r="G22" s="878"/>
      <c r="H22" s="878"/>
      <c r="I22" s="878"/>
      <c r="J22" s="879"/>
      <c r="N22" s="20"/>
      <c r="O22" s="20"/>
    </row>
    <row r="23" spans="1:15" ht="15.6" customHeight="1" x14ac:dyDescent="0.25">
      <c r="A23" s="877"/>
      <c r="B23" s="878"/>
      <c r="C23" s="878"/>
      <c r="D23" s="878"/>
      <c r="E23" s="878"/>
      <c r="F23" s="878"/>
      <c r="G23" s="878"/>
      <c r="H23" s="878"/>
      <c r="I23" s="878"/>
      <c r="J23" s="879"/>
      <c r="N23" s="20"/>
      <c r="O23" s="20"/>
    </row>
    <row r="24" spans="1:15" x14ac:dyDescent="0.25">
      <c r="A24" s="877"/>
      <c r="B24" s="878"/>
      <c r="C24" s="878"/>
      <c r="D24" s="878"/>
      <c r="E24" s="878"/>
      <c r="F24" s="878"/>
      <c r="G24" s="878"/>
      <c r="H24" s="878"/>
      <c r="I24" s="878"/>
      <c r="J24" s="879"/>
    </row>
    <row r="25" spans="1:15" x14ac:dyDescent="0.25">
      <c r="A25" s="877"/>
      <c r="B25" s="878"/>
      <c r="C25" s="878"/>
      <c r="D25" s="878"/>
      <c r="E25" s="878"/>
      <c r="F25" s="878"/>
      <c r="G25" s="878"/>
      <c r="H25" s="878"/>
      <c r="I25" s="878"/>
      <c r="J25" s="879"/>
    </row>
    <row r="26" spans="1:15" x14ac:dyDescent="0.25">
      <c r="A26" s="877"/>
      <c r="B26" s="878"/>
      <c r="C26" s="878"/>
      <c r="D26" s="878"/>
      <c r="E26" s="878"/>
      <c r="F26" s="878"/>
      <c r="G26" s="878"/>
      <c r="H26" s="878"/>
      <c r="I26" s="878"/>
      <c r="J26" s="879"/>
    </row>
    <row r="27" spans="1:15" x14ac:dyDescent="0.25">
      <c r="A27" s="880"/>
      <c r="B27" s="881"/>
      <c r="C27" s="881"/>
      <c r="D27" s="881"/>
      <c r="E27" s="881"/>
      <c r="F27" s="881"/>
      <c r="G27" s="881"/>
      <c r="H27" s="881"/>
      <c r="I27" s="881"/>
      <c r="J27" s="882"/>
    </row>
    <row r="28" spans="1:15" s="20" customFormat="1" ht="28.9" customHeight="1" x14ac:dyDescent="0.25">
      <c r="A28" s="478" t="s">
        <v>481</v>
      </c>
      <c r="B28" s="478"/>
      <c r="C28" s="478"/>
      <c r="D28" s="478"/>
      <c r="E28" s="478"/>
      <c r="F28" s="478"/>
      <c r="G28" s="478"/>
      <c r="H28" s="478"/>
      <c r="I28" s="478"/>
      <c r="J28" s="478"/>
    </row>
    <row r="29" spans="1:15" s="20" customFormat="1" ht="16.5" thickBot="1" x14ac:dyDescent="0.3">
      <c r="A29" s="155"/>
      <c r="B29" s="155"/>
      <c r="C29" s="155"/>
      <c r="D29" s="155"/>
      <c r="E29" s="155"/>
      <c r="F29" s="155"/>
      <c r="G29" s="155"/>
      <c r="H29" s="155"/>
      <c r="I29" s="155"/>
      <c r="J29" s="155"/>
    </row>
    <row r="30" spans="1:15" s="20" customFormat="1" ht="18" customHeight="1" x14ac:dyDescent="0.25">
      <c r="A30" s="706" t="s">
        <v>487</v>
      </c>
      <c r="B30" s="707"/>
      <c r="C30" s="708"/>
      <c r="D30" s="479" t="e">
        <f>IF(OR(#REF!="",ISBLANK(#REF!),#REF!="",ISBLANK(#REF!),#REF!="",ISBLANK(#REF!)),"Formulario incompleto","")</f>
        <v>#REF!</v>
      </c>
      <c r="E30" s="479"/>
      <c r="F30" s="479"/>
      <c r="G30" s="682" t="str">
        <f>IF('Instrumentos de la invest.'!A28="NOTA: Revisar que el documento esté completo adecuadamente para guardar en PDF.",HYPERLINK("#"&amp;"'Solicitud de Evaluación'!A1","Pasar al siguiente documento"),"Documentos Investigaciones Sin Riesgo")</f>
        <v>Pasar al siguiente documento</v>
      </c>
      <c r="H30" s="683"/>
      <c r="I30" s="683"/>
      <c r="J30" s="684"/>
    </row>
    <row r="31" spans="1:15" s="20" customFormat="1" ht="15.75" thickBot="1" x14ac:dyDescent="0.3">
      <c r="A31" s="709"/>
      <c r="B31" s="710"/>
      <c r="C31" s="711"/>
      <c r="D31" s="25"/>
      <c r="E31" s="25"/>
      <c r="F31" s="25"/>
      <c r="G31" s="685"/>
      <c r="H31" s="686"/>
      <c r="I31" s="686"/>
      <c r="J31" s="687"/>
    </row>
    <row r="32" spans="1:15" s="20" customFormat="1" x14ac:dyDescent="0.25">
      <c r="A32" s="25"/>
      <c r="B32" s="25"/>
      <c r="C32" s="25"/>
      <c r="D32" s="25"/>
      <c r="E32" s="25"/>
      <c r="F32" s="25"/>
      <c r="G32" s="25"/>
      <c r="H32" s="25"/>
      <c r="I32" s="25"/>
      <c r="J32" s="8"/>
      <c r="N32" s="5"/>
      <c r="O32" s="5"/>
    </row>
    <row r="33" spans="1:15" s="20" customFormat="1" x14ac:dyDescent="0.25">
      <c r="A33" s="8"/>
      <c r="B33" s="8"/>
      <c r="C33" s="8"/>
      <c r="D33" s="25"/>
      <c r="E33" s="25"/>
      <c r="F33" s="8"/>
      <c r="G33" s="8"/>
      <c r="H33" s="8"/>
      <c r="I33" s="25"/>
      <c r="J33" s="8"/>
      <c r="N33" s="5"/>
      <c r="O33" s="5"/>
    </row>
    <row r="34" spans="1:15" s="20" customFormat="1" ht="34.9" customHeight="1" x14ac:dyDescent="0.25">
      <c r="A34" s="8"/>
      <c r="B34" s="8"/>
      <c r="C34" s="8"/>
      <c r="D34" s="25"/>
      <c r="E34" s="25"/>
      <c r="F34" s="25"/>
      <c r="G34" s="25"/>
      <c r="H34" s="25"/>
      <c r="I34" s="25"/>
      <c r="J34" s="8"/>
      <c r="N34" s="5"/>
      <c r="O34" s="5"/>
    </row>
    <row r="35" spans="1:15" s="20" customFormat="1" x14ac:dyDescent="0.25">
      <c r="A35" s="25"/>
      <c r="B35" s="25"/>
      <c r="C35" s="25"/>
      <c r="D35" s="25"/>
      <c r="E35" s="25"/>
      <c r="F35" s="25"/>
      <c r="G35" s="25"/>
      <c r="H35" s="25"/>
      <c r="I35" s="25"/>
      <c r="J35" s="8"/>
      <c r="N35" s="5"/>
      <c r="O35" s="5"/>
    </row>
    <row r="36" spans="1:15" s="20" customFormat="1" x14ac:dyDescent="0.25">
      <c r="A36" s="8"/>
      <c r="B36" s="8"/>
      <c r="C36" s="8"/>
      <c r="D36" s="8"/>
      <c r="E36" s="8"/>
      <c r="F36" s="8"/>
      <c r="G36" s="8"/>
      <c r="H36" s="8"/>
      <c r="I36" s="8"/>
      <c r="J36" s="8"/>
      <c r="N36" s="5"/>
      <c r="O36" s="5"/>
    </row>
    <row r="37" spans="1:15" s="20" customFormat="1" x14ac:dyDescent="0.25">
      <c r="A37" s="8"/>
      <c r="B37" s="8"/>
      <c r="C37" s="8"/>
      <c r="D37" s="8"/>
      <c r="E37" s="8"/>
      <c r="F37" s="8"/>
      <c r="G37" s="8"/>
      <c r="H37" s="8"/>
      <c r="I37" s="8"/>
      <c r="J37" s="8"/>
      <c r="N37" s="5"/>
      <c r="O37" s="5"/>
    </row>
    <row r="38" spans="1:15" s="20" customFormat="1" x14ac:dyDescent="0.25">
      <c r="A38" s="8"/>
      <c r="B38" s="8"/>
      <c r="C38" s="8"/>
      <c r="D38" s="8"/>
      <c r="E38" s="8"/>
      <c r="F38" s="8"/>
      <c r="G38" s="8"/>
      <c r="H38" s="8"/>
      <c r="I38" s="8"/>
      <c r="J38" s="8"/>
      <c r="N38" s="5"/>
      <c r="O38" s="5"/>
    </row>
    <row r="39" spans="1:15" s="20" customFormat="1" x14ac:dyDescent="0.25">
      <c r="A39" s="8"/>
      <c r="B39" s="8"/>
      <c r="C39" s="8"/>
      <c r="D39" s="8"/>
      <c r="E39" s="8"/>
      <c r="F39" s="8"/>
      <c r="G39" s="8"/>
      <c r="H39" s="8"/>
      <c r="I39" s="8"/>
      <c r="J39" s="8"/>
      <c r="N39" s="5"/>
      <c r="O39" s="5"/>
    </row>
  </sheetData>
  <sheetProtection selectLockedCells="1"/>
  <dataConsolidate function="varp">
    <dataRefs count="1">
      <dataRef ref="A1:H5" sheet="B. DETALLE DE LA INVESTIGACIÓN" r:id="rId1"/>
    </dataRefs>
  </dataConsolidate>
  <customSheetViews>
    <customSheetView guid="{F18DF457-81A8-4440-941F-29A6E090E356}" showGridLines="0">
      <selection sqref="A1:J1"/>
      <pageMargins left="0.54166666666666663" right="0.26666666666666666" top="1.3137254901960784" bottom="0.74803149606299213" header="0.31496062992125984" footer="0.31496062992125984"/>
      <pageSetup paperSize="9" orientation="portrait" r:id="rId2"/>
      <headerFooter>
        <oddHeader>&amp;R
&amp;G</oddHeader>
        <oddFooter>&amp;LPágina &amp;P</oddFooter>
      </headerFooter>
    </customSheetView>
  </customSheetViews>
  <mergeCells count="10">
    <mergeCell ref="A1:J1"/>
    <mergeCell ref="A28:J28"/>
    <mergeCell ref="D30:F30"/>
    <mergeCell ref="I2:J2"/>
    <mergeCell ref="A5:J5"/>
    <mergeCell ref="G30:J31"/>
    <mergeCell ref="A30:C31"/>
    <mergeCell ref="A6:J27"/>
    <mergeCell ref="I3:J3"/>
    <mergeCell ref="H4:J4"/>
  </mergeCells>
  <conditionalFormatting sqref="D30">
    <cfRule type="containsText" dxfId="26" priority="5" operator="containsText" text="Formulario incompleto">
      <formula>NOT(ISERROR(SEARCH("Formulario incompleto",D30)))</formula>
    </cfRule>
  </conditionalFormatting>
  <conditionalFormatting sqref="D30">
    <cfRule type="cellIs" dxfId="25" priority="6" operator="equal">
      <formula>"Formulario incompleto"</formula>
    </cfRule>
  </conditionalFormatting>
  <conditionalFormatting sqref="G30">
    <cfRule type="cellIs" dxfId="24" priority="2" operator="equal">
      <formula>"Llenar campos en gris"</formula>
    </cfRule>
  </conditionalFormatting>
  <conditionalFormatting sqref="G30">
    <cfRule type="cellIs" dxfId="23" priority="1" operator="equal">
      <formula>"Pasar al siguiente documento"</formula>
    </cfRule>
  </conditionalFormatting>
  <hyperlinks>
    <hyperlink ref="A30:C31" location="'Declaración de Interés Inst.'!A1" display="REGRESAR " xr:uid="{E661EBA6-BFF6-4B17-AEA0-79C03C008586}"/>
  </hyperlinks>
  <pageMargins left="0.54166666666666663" right="0.26666666666666666" top="1.3137254901960784" bottom="0.74803149606299213" header="0.31496062992125984" footer="0.31496062992125984"/>
  <pageSetup paperSize="9" orientation="portrait" r:id="rId3"/>
  <headerFooter>
    <oddHeader>&amp;R
&amp;G</oddHeader>
    <oddFooter>&amp;LPágina &amp;P</oddFooter>
  </headerFooter>
  <legacyDrawingHF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E2452-233F-435A-B03B-0566604D89E1}">
  <sheetPr codeName="Hoja17">
    <tabColor rgb="FF7030A0"/>
  </sheetPr>
  <dimension ref="A1:M40"/>
  <sheetViews>
    <sheetView showGridLines="0" zoomScaleNormal="100" workbookViewId="0">
      <selection activeCell="M5" sqref="M5"/>
    </sheetView>
  </sheetViews>
  <sheetFormatPr baseColWidth="10" defaultColWidth="11.5703125" defaultRowHeight="15" x14ac:dyDescent="0.25"/>
  <cols>
    <col min="1" max="1" width="7.85546875" style="16" customWidth="1"/>
    <col min="2" max="2" width="9.7109375"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5.28515625" style="16" customWidth="1"/>
    <col min="9" max="9" width="13.28515625" style="16" customWidth="1"/>
    <col min="10" max="10" width="9.28515625" style="16"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1" spans="1:12" ht="48" customHeight="1" x14ac:dyDescent="0.25">
      <c r="A1" s="675" t="s">
        <v>248</v>
      </c>
      <c r="B1" s="675"/>
      <c r="C1" s="675"/>
      <c r="D1" s="675"/>
      <c r="E1" s="675"/>
      <c r="F1" s="675"/>
      <c r="G1" s="675"/>
      <c r="H1" s="675"/>
      <c r="I1" s="675"/>
      <c r="J1" s="675"/>
    </row>
    <row r="2" spans="1:12" x14ac:dyDescent="0.25">
      <c r="I2" s="679">
        <f>'Datos de Investigación'!C5</f>
        <v>0</v>
      </c>
      <c r="J2" s="679"/>
    </row>
    <row r="3" spans="1:12" x14ac:dyDescent="0.25">
      <c r="I3" s="680" t="str">
        <f>""&amp;'Datos de Investigación'!$C$7&amp;""</f>
        <v/>
      </c>
      <c r="J3" s="679"/>
    </row>
    <row r="4" spans="1:12" x14ac:dyDescent="0.25">
      <c r="G4" s="517">
        <f ca="1">'Datos de Investigación'!C6</f>
        <v>45699</v>
      </c>
      <c r="H4" s="517"/>
      <c r="I4" s="517"/>
      <c r="J4" s="517"/>
    </row>
    <row r="5" spans="1:12" ht="69.599999999999994" customHeight="1" x14ac:dyDescent="0.25">
      <c r="A5" s="510" t="s">
        <v>838</v>
      </c>
      <c r="B5" s="510"/>
      <c r="C5" s="510"/>
      <c r="D5" s="510"/>
      <c r="E5" s="510"/>
      <c r="F5" s="510"/>
      <c r="G5" s="510"/>
      <c r="H5" s="510"/>
      <c r="I5" s="510"/>
      <c r="J5" s="510"/>
    </row>
    <row r="6" spans="1:12" x14ac:dyDescent="0.25">
      <c r="A6" s="87"/>
      <c r="B6" s="87"/>
      <c r="C6" s="87"/>
      <c r="D6" s="87"/>
      <c r="E6" s="87"/>
      <c r="F6" s="87"/>
      <c r="G6" s="87"/>
      <c r="H6" s="87"/>
      <c r="I6" s="87"/>
      <c r="J6" s="87"/>
    </row>
    <row r="7" spans="1:12" x14ac:dyDescent="0.25">
      <c r="A7" s="743" t="s">
        <v>171</v>
      </c>
      <c r="B7" s="743"/>
      <c r="C7" s="743"/>
      <c r="D7" s="87"/>
      <c r="E7" s="87"/>
      <c r="F7" s="87"/>
      <c r="G7" s="87"/>
      <c r="H7" s="87"/>
      <c r="I7" s="87"/>
      <c r="J7" s="87"/>
    </row>
    <row r="8" spans="1:12" x14ac:dyDescent="0.25">
      <c r="A8" s="88"/>
    </row>
    <row r="9" spans="1:12" ht="14.45" customHeight="1" x14ac:dyDescent="0.25">
      <c r="A9" s="675" t="str">
        <f>"Por medio del presente, yo/nosotros "&amp;'Datos de Investigación'!$C$8&amp;" en calidad de investigador principal, solicito la evaluación de la investigación "&amp;'Datos de Investigación'!$C$17&amp;", que se sustenta en la siguiente documentación:"</f>
        <v>Por medio del presente, yo/nosotros  en calidad de investigador principal, solicito la evaluación de la investigación , que se sustenta en la siguiente documentación:</v>
      </c>
      <c r="B9" s="675"/>
      <c r="C9" s="675"/>
      <c r="D9" s="675"/>
      <c r="E9" s="675"/>
      <c r="F9" s="675"/>
      <c r="G9" s="675"/>
      <c r="H9" s="675"/>
      <c r="I9" s="675"/>
      <c r="J9" s="675"/>
    </row>
    <row r="10" spans="1:12" x14ac:dyDescent="0.25">
      <c r="A10" s="675"/>
      <c r="B10" s="675"/>
      <c r="C10" s="675"/>
      <c r="D10" s="675"/>
      <c r="E10" s="675"/>
      <c r="F10" s="675"/>
      <c r="G10" s="675"/>
      <c r="H10" s="675"/>
      <c r="I10" s="675"/>
      <c r="J10" s="675"/>
    </row>
    <row r="11" spans="1:12" ht="56.45" customHeight="1" x14ac:dyDescent="0.25">
      <c r="A11" s="675"/>
      <c r="B11" s="675"/>
      <c r="C11" s="675"/>
      <c r="D11" s="675"/>
      <c r="E11" s="675"/>
      <c r="F11" s="675"/>
      <c r="G11" s="675"/>
      <c r="H11" s="675"/>
      <c r="I11" s="675"/>
      <c r="J11" s="675"/>
    </row>
    <row r="12" spans="1:12" x14ac:dyDescent="0.25">
      <c r="A12" s="79"/>
      <c r="B12" s="79"/>
      <c r="C12" s="79"/>
      <c r="D12" s="79"/>
      <c r="E12" s="79"/>
      <c r="F12" s="79"/>
      <c r="G12" s="79"/>
      <c r="H12" s="79"/>
      <c r="I12" s="79"/>
      <c r="J12" s="79"/>
    </row>
    <row r="13" spans="1:12" ht="27.6" customHeight="1" x14ac:dyDescent="0.25">
      <c r="A13" s="476" t="s">
        <v>172</v>
      </c>
      <c r="B13" s="742"/>
      <c r="C13" s="742"/>
      <c r="D13" s="742"/>
      <c r="E13" s="742"/>
      <c r="F13" s="477"/>
      <c r="G13" s="476" t="s">
        <v>173</v>
      </c>
      <c r="H13" s="477"/>
      <c r="I13" s="69" t="s">
        <v>174</v>
      </c>
      <c r="J13" s="69" t="s">
        <v>175</v>
      </c>
      <c r="K13" s="89"/>
      <c r="L13" s="89"/>
    </row>
    <row r="14" spans="1:12" ht="29.45" customHeight="1" x14ac:dyDescent="0.25">
      <c r="A14" s="90">
        <v>1</v>
      </c>
      <c r="B14" s="738" t="s">
        <v>176</v>
      </c>
      <c r="C14" s="739"/>
      <c r="D14" s="739"/>
      <c r="E14" s="739"/>
      <c r="F14" s="740"/>
      <c r="G14" s="884"/>
      <c r="H14" s="884"/>
      <c r="I14" s="392"/>
      <c r="J14" s="27"/>
    </row>
    <row r="15" spans="1:12" ht="29.45" customHeight="1" x14ac:dyDescent="0.25">
      <c r="A15" s="90">
        <v>2</v>
      </c>
      <c r="B15" s="738" t="s">
        <v>238</v>
      </c>
      <c r="C15" s="739"/>
      <c r="D15" s="739"/>
      <c r="E15" s="739"/>
      <c r="F15" s="740"/>
      <c r="G15" s="884"/>
      <c r="H15" s="884"/>
      <c r="I15" s="392"/>
      <c r="J15" s="27"/>
    </row>
    <row r="16" spans="1:12" ht="28.9" customHeight="1" x14ac:dyDescent="0.25">
      <c r="A16" s="90">
        <v>3</v>
      </c>
      <c r="B16" s="738" t="s">
        <v>239</v>
      </c>
      <c r="C16" s="739"/>
      <c r="D16" s="739"/>
      <c r="E16" s="739"/>
      <c r="F16" s="740"/>
      <c r="G16" s="884"/>
      <c r="H16" s="884"/>
      <c r="I16" s="392"/>
      <c r="J16" s="27"/>
    </row>
    <row r="17" spans="1:10" ht="28.9" customHeight="1" x14ac:dyDescent="0.25">
      <c r="A17" s="90">
        <v>4</v>
      </c>
      <c r="B17" s="738" t="s">
        <v>178</v>
      </c>
      <c r="C17" s="739"/>
      <c r="D17" s="739"/>
      <c r="E17" s="739"/>
      <c r="F17" s="740"/>
      <c r="G17" s="884"/>
      <c r="H17" s="884"/>
      <c r="I17" s="392"/>
      <c r="J17" s="27"/>
    </row>
    <row r="18" spans="1:10" s="20" customFormat="1" ht="29.45" customHeight="1" x14ac:dyDescent="0.25">
      <c r="A18" s="90">
        <v>5</v>
      </c>
      <c r="B18" s="738" t="s">
        <v>240</v>
      </c>
      <c r="C18" s="739"/>
      <c r="D18" s="739"/>
      <c r="E18" s="739"/>
      <c r="F18" s="740"/>
      <c r="G18" s="884"/>
      <c r="H18" s="884"/>
      <c r="I18" s="392"/>
      <c r="J18" s="27"/>
    </row>
    <row r="19" spans="1:10" s="20" customFormat="1" ht="27.6" customHeight="1" x14ac:dyDescent="0.25">
      <c r="A19" s="90">
        <v>6</v>
      </c>
      <c r="B19" s="738" t="s">
        <v>241</v>
      </c>
      <c r="C19" s="739"/>
      <c r="D19" s="739"/>
      <c r="E19" s="739"/>
      <c r="F19" s="740"/>
      <c r="G19" s="884"/>
      <c r="H19" s="884"/>
      <c r="I19" s="392"/>
      <c r="J19" s="27"/>
    </row>
    <row r="20" spans="1:10" s="20" customFormat="1" ht="29.45" customHeight="1" x14ac:dyDescent="0.25">
      <c r="A20" s="90">
        <v>7</v>
      </c>
      <c r="B20" s="738" t="s">
        <v>242</v>
      </c>
      <c r="C20" s="739"/>
      <c r="D20" s="739"/>
      <c r="E20" s="739"/>
      <c r="F20" s="740"/>
      <c r="G20" s="885"/>
      <c r="H20" s="886"/>
      <c r="I20" s="392"/>
      <c r="J20" s="27"/>
    </row>
    <row r="21" spans="1:10" s="20" customFormat="1" ht="29.45" customHeight="1" x14ac:dyDescent="0.25">
      <c r="A21" s="90">
        <v>8</v>
      </c>
      <c r="B21" s="738" t="s">
        <v>243</v>
      </c>
      <c r="C21" s="739"/>
      <c r="D21" s="739"/>
      <c r="E21" s="739"/>
      <c r="F21" s="740"/>
      <c r="G21" s="885"/>
      <c r="H21" s="886"/>
      <c r="I21" s="392"/>
      <c r="J21" s="27"/>
    </row>
    <row r="22" spans="1:10" s="20" customFormat="1" ht="37.9" customHeight="1" x14ac:dyDescent="0.25">
      <c r="A22" s="90">
        <v>9</v>
      </c>
      <c r="B22" s="738" t="s">
        <v>244</v>
      </c>
      <c r="C22" s="739"/>
      <c r="D22" s="739"/>
      <c r="E22" s="739"/>
      <c r="F22" s="740"/>
      <c r="G22" s="884"/>
      <c r="H22" s="884"/>
      <c r="I22" s="392"/>
      <c r="J22" s="27"/>
    </row>
    <row r="25" spans="1:10" s="20" customFormat="1" x14ac:dyDescent="0.25">
      <c r="A25" s="730" t="s">
        <v>183</v>
      </c>
      <c r="B25" s="730"/>
      <c r="C25" s="731">
        <f>'Datos de Investigación'!$C$16</f>
        <v>0</v>
      </c>
      <c r="D25" s="732"/>
      <c r="E25" s="16"/>
      <c r="F25" s="16"/>
      <c r="G25" s="16"/>
      <c r="H25" s="16"/>
      <c r="I25" s="16"/>
      <c r="J25" s="16"/>
    </row>
    <row r="26" spans="1:10" s="20" customFormat="1" ht="30" customHeight="1" x14ac:dyDescent="0.25">
      <c r="A26" s="730" t="s">
        <v>184</v>
      </c>
      <c r="B26" s="730"/>
      <c r="C26" s="733">
        <f>'Datos de Investigación'!$C$15</f>
        <v>0</v>
      </c>
      <c r="D26" s="734"/>
      <c r="E26" s="16"/>
      <c r="F26" s="16"/>
      <c r="G26" s="16"/>
      <c r="H26" s="16"/>
      <c r="I26" s="16"/>
      <c r="J26" s="16"/>
    </row>
    <row r="28" spans="1:10" s="20" customFormat="1" x14ac:dyDescent="0.25">
      <c r="A28" s="729" t="s">
        <v>185</v>
      </c>
      <c r="B28" s="729"/>
      <c r="C28" s="16"/>
      <c r="D28" s="16"/>
      <c r="E28" s="16"/>
      <c r="F28" s="16"/>
      <c r="G28" s="16"/>
      <c r="H28" s="16"/>
      <c r="I28" s="16"/>
      <c r="J28" s="16"/>
    </row>
    <row r="29" spans="1:10" s="20" customFormat="1" x14ac:dyDescent="0.25">
      <c r="A29" s="513"/>
      <c r="B29" s="513"/>
      <c r="C29" s="513"/>
      <c r="D29" s="513"/>
      <c r="E29" s="513"/>
      <c r="F29" s="513"/>
      <c r="G29" s="16"/>
      <c r="H29" s="16"/>
      <c r="I29" s="16"/>
      <c r="J29" s="16"/>
    </row>
    <row r="30" spans="1:10" s="20" customFormat="1" x14ac:dyDescent="0.25">
      <c r="A30" s="513"/>
      <c r="B30" s="513"/>
      <c r="C30" s="513"/>
      <c r="D30" s="513"/>
      <c r="E30" s="513"/>
      <c r="F30" s="513"/>
      <c r="G30" s="16"/>
      <c r="H30" s="16"/>
      <c r="I30" s="16"/>
      <c r="J30" s="16"/>
    </row>
    <row r="31" spans="1:10" s="20" customFormat="1" x14ac:dyDescent="0.25">
      <c r="A31" s="513"/>
      <c r="B31" s="513"/>
      <c r="C31" s="513"/>
      <c r="D31" s="513"/>
      <c r="E31" s="513"/>
      <c r="F31" s="513"/>
      <c r="G31" s="16"/>
      <c r="H31" s="16"/>
      <c r="I31" s="16"/>
      <c r="J31" s="16"/>
    </row>
    <row r="32" spans="1:10" s="20" customFormat="1" x14ac:dyDescent="0.25">
      <c r="A32" s="513"/>
      <c r="B32" s="513"/>
      <c r="C32" s="513"/>
      <c r="D32" s="513"/>
      <c r="E32" s="513"/>
      <c r="F32" s="513"/>
      <c r="G32" s="16"/>
      <c r="H32" s="16"/>
      <c r="I32" s="16"/>
      <c r="J32" s="16"/>
    </row>
    <row r="33" spans="1:10" s="20" customFormat="1" ht="28.9" customHeight="1" x14ac:dyDescent="0.25">
      <c r="A33" s="678" t="str">
        <f>""&amp;'Datos de Investigación'!C8&amp;""</f>
        <v/>
      </c>
      <c r="B33" s="678"/>
      <c r="C33" s="678"/>
      <c r="D33" s="678"/>
      <c r="E33" s="678"/>
      <c r="F33" s="678"/>
      <c r="G33" s="678"/>
      <c r="H33" s="678"/>
      <c r="I33" s="678"/>
      <c r="J33" s="678"/>
    </row>
    <row r="34" spans="1:10" s="20" customFormat="1" x14ac:dyDescent="0.25">
      <c r="A34" s="91" t="str">
        <f>""&amp;'Datos de Investigación'!$C$14&amp;""</f>
        <v/>
      </c>
      <c r="B34" s="91"/>
      <c r="C34" s="91"/>
      <c r="D34" s="16"/>
      <c r="E34" s="16"/>
      <c r="F34" s="16"/>
      <c r="G34" s="16"/>
      <c r="H34" s="16"/>
      <c r="I34" s="16"/>
      <c r="J34" s="16"/>
    </row>
    <row r="35" spans="1:10" s="20" customFormat="1" x14ac:dyDescent="0.25">
      <c r="A35" s="722" t="s">
        <v>6</v>
      </c>
      <c r="B35" s="722"/>
      <c r="C35" s="91" t="str">
        <f>""&amp;'Datos de Investigación'!$C$13&amp;""</f>
        <v/>
      </c>
      <c r="D35" s="16"/>
      <c r="E35" s="16"/>
      <c r="F35" s="16"/>
      <c r="G35" s="16"/>
      <c r="H35" s="16"/>
      <c r="I35" s="16"/>
      <c r="J35" s="16"/>
    </row>
    <row r="36" spans="1:10" s="20" customFormat="1" x14ac:dyDescent="0.25">
      <c r="A36" s="92" t="s">
        <v>157</v>
      </c>
      <c r="B36" s="723">
        <f>'Datos de Investigación'!$C$11</f>
        <v>0</v>
      </c>
      <c r="C36" s="723"/>
      <c r="D36" s="16"/>
      <c r="E36" s="16"/>
      <c r="F36" s="16"/>
      <c r="G36" s="16"/>
      <c r="H36" s="16"/>
      <c r="I36" s="16"/>
      <c r="J36" s="16"/>
    </row>
    <row r="37" spans="1:10" s="20" customFormat="1" ht="15.75" x14ac:dyDescent="0.25">
      <c r="A37" s="478" t="s">
        <v>481</v>
      </c>
      <c r="B37" s="478"/>
      <c r="C37" s="478"/>
      <c r="D37" s="478"/>
      <c r="E37" s="478"/>
      <c r="F37" s="478"/>
      <c r="G37" s="478"/>
      <c r="H37" s="478"/>
      <c r="I37" s="478"/>
      <c r="J37" s="478"/>
    </row>
    <row r="38" spans="1:10" s="20" customFormat="1" ht="16.5" thickBot="1" x14ac:dyDescent="0.3">
      <c r="A38" s="67"/>
      <c r="B38" s="67"/>
      <c r="C38" s="67"/>
      <c r="D38" s="67"/>
      <c r="E38" s="67"/>
      <c r="F38" s="67"/>
      <c r="G38" s="67"/>
      <c r="H38" s="67"/>
      <c r="I38" s="67"/>
      <c r="J38" s="67"/>
    </row>
    <row r="39" spans="1:10" s="20" customFormat="1" ht="18" customHeight="1" x14ac:dyDescent="0.25">
      <c r="A39" s="16"/>
      <c r="B39" s="16"/>
      <c r="C39" s="689" t="s">
        <v>249</v>
      </c>
      <c r="D39" s="690"/>
      <c r="E39" s="691"/>
      <c r="F39" s="16"/>
      <c r="G39" s="682" t="str">
        <f>IF('Instrumentos de la invest.'!A28="NOTA: Revisar que el documento esté completo adecuadamente para guardar en PDF.",HYPERLINK("#"&amp;"'Hoja de vida.'!A1","Pasar al siguiente documento"),"Documentos Investigaciones Sin Riesgo")</f>
        <v>Pasar al siguiente documento</v>
      </c>
      <c r="H39" s="683"/>
      <c r="I39" s="683"/>
      <c r="J39" s="684"/>
    </row>
    <row r="40" spans="1:10" s="20" customFormat="1" ht="13.15" customHeight="1" thickBot="1" x14ac:dyDescent="0.3">
      <c r="A40" s="16"/>
      <c r="B40" s="16"/>
      <c r="C40" s="692"/>
      <c r="D40" s="693"/>
      <c r="E40" s="694"/>
      <c r="F40" s="16"/>
      <c r="G40" s="685"/>
      <c r="H40" s="686"/>
      <c r="I40" s="686"/>
      <c r="J40" s="687"/>
    </row>
  </sheetData>
  <dataConsolidate function="varp">
    <dataRefs count="1">
      <dataRef ref="A1:H5" sheet="B. DETALLE DE LA INVESTIGACIÓN" r:id="rId1"/>
    </dataRefs>
  </dataConsolidate>
  <customSheetViews>
    <customSheetView guid="{F18DF457-81A8-4440-941F-29A6E090E356}" showGridLines="0">
      <selection activeCell="G15" sqref="G15:H15"/>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39">
    <mergeCell ref="A9:J11"/>
    <mergeCell ref="I2:J2"/>
    <mergeCell ref="I3:J3"/>
    <mergeCell ref="A5:J5"/>
    <mergeCell ref="A7:C7"/>
    <mergeCell ref="G4:J4"/>
    <mergeCell ref="A13:F13"/>
    <mergeCell ref="G13:H13"/>
    <mergeCell ref="B14:F14"/>
    <mergeCell ref="G14:H14"/>
    <mergeCell ref="B15:F15"/>
    <mergeCell ref="G15:H15"/>
    <mergeCell ref="B16:F16"/>
    <mergeCell ref="G16:H16"/>
    <mergeCell ref="B17:F17"/>
    <mergeCell ref="G17:H17"/>
    <mergeCell ref="G18:H18"/>
    <mergeCell ref="B18:F18"/>
    <mergeCell ref="A26:B26"/>
    <mergeCell ref="C26:D26"/>
    <mergeCell ref="B22:F22"/>
    <mergeCell ref="A25:B25"/>
    <mergeCell ref="C25:D25"/>
    <mergeCell ref="A33:J33"/>
    <mergeCell ref="A1:J1"/>
    <mergeCell ref="C39:E40"/>
    <mergeCell ref="A37:J37"/>
    <mergeCell ref="G39:J40"/>
    <mergeCell ref="G19:H19"/>
    <mergeCell ref="G20:H20"/>
    <mergeCell ref="G21:H21"/>
    <mergeCell ref="A28:B28"/>
    <mergeCell ref="A29:F32"/>
    <mergeCell ref="A35:B35"/>
    <mergeCell ref="B36:C36"/>
    <mergeCell ref="G22:H22"/>
    <mergeCell ref="B19:F19"/>
    <mergeCell ref="B20:F20"/>
    <mergeCell ref="B21:F21"/>
  </mergeCells>
  <conditionalFormatting sqref="G14:J18 G22:J22 G20:G21 I19:J21 G19:H19">
    <cfRule type="cellIs" dxfId="22" priority="5" operator="equal">
      <formula>""</formula>
    </cfRule>
  </conditionalFormatting>
  <conditionalFormatting sqref="G39">
    <cfRule type="cellIs" dxfId="21" priority="2" operator="equal">
      <formula>"Llenar campos en gris"</formula>
    </cfRule>
  </conditionalFormatting>
  <conditionalFormatting sqref="G39">
    <cfRule type="cellIs" dxfId="20" priority="1" operator="equal">
      <formula>"Pasar al siguiente documento"</formula>
    </cfRule>
  </conditionalFormatting>
  <hyperlinks>
    <hyperlink ref="C39:E40" location="'Instrumentos de la invest.'!A1" display="REGRESAR" xr:uid="{7095B720-6580-4558-A8E5-1A3717F45F59}"/>
  </hyperlinks>
  <pageMargins left="0.54166666666666663" right="0.26666666666666666" top="1.2941176470588236" bottom="0.74803149606299213" header="0.31496062992125984" footer="0.31496062992125984"/>
  <pageSetup paperSize="9" orientation="portrait" r:id="rId3"/>
  <headerFooter>
    <oddHeader>&amp;R
&amp;G</oddHeader>
    <oddFooter>&amp;LPágina &amp;P</oddFooter>
  </headerFooter>
  <legacyDrawing r:id="rId4"/>
  <legacyDrawingHF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B55F5-5523-4DB8-8F93-233E101931C6}">
  <sheetPr codeName="Hoja38">
    <tabColor rgb="FF7030A0"/>
  </sheetPr>
  <dimension ref="A1:AX75"/>
  <sheetViews>
    <sheetView showGridLines="0" zoomScaleNormal="100" workbookViewId="0">
      <selection activeCell="G74" sqref="G74:I75"/>
    </sheetView>
  </sheetViews>
  <sheetFormatPr baseColWidth="10" defaultColWidth="11.5703125" defaultRowHeight="15" x14ac:dyDescent="0.25"/>
  <cols>
    <col min="1" max="1" width="4.85546875" style="16" customWidth="1"/>
    <col min="2" max="2" width="11.85546875" style="16" customWidth="1"/>
    <col min="3" max="3" width="10.85546875" style="16" customWidth="1"/>
    <col min="4" max="4" width="9.28515625" style="16" customWidth="1"/>
    <col min="5" max="5" width="8.85546875" style="16" customWidth="1"/>
    <col min="6" max="6" width="9.5703125" style="16" customWidth="1"/>
    <col min="7" max="7" width="8" style="16" customWidth="1"/>
    <col min="8" max="8" width="7.28515625" style="16" customWidth="1"/>
    <col min="9" max="9" width="17.7109375" style="16" customWidth="1"/>
    <col min="10" max="10" width="5.7109375" style="16" customWidth="1"/>
    <col min="11" max="11" width="4.85546875" style="16" customWidth="1"/>
    <col min="12" max="12" width="11.85546875" style="16" customWidth="1"/>
    <col min="13" max="13" width="10.85546875" style="16" customWidth="1"/>
    <col min="14" max="14" width="9.28515625" style="16" customWidth="1"/>
    <col min="15" max="15" width="8.85546875" style="16" customWidth="1"/>
    <col min="16" max="16" width="9.5703125" style="16" customWidth="1"/>
    <col min="17" max="17" width="8" style="16" customWidth="1"/>
    <col min="18" max="18" width="7.28515625" style="16" customWidth="1"/>
    <col min="19" max="19" width="17.7109375" style="16" customWidth="1"/>
    <col min="20" max="20" width="5.7109375" style="16" customWidth="1"/>
    <col min="21" max="21" width="4.85546875" style="16" customWidth="1"/>
    <col min="22" max="22" width="11.85546875" style="16" customWidth="1"/>
    <col min="23" max="23" width="10.85546875" style="16" customWidth="1"/>
    <col min="24" max="24" width="9.28515625" style="16" customWidth="1"/>
    <col min="25" max="25" width="8.85546875" style="16" customWidth="1"/>
    <col min="26" max="26" width="9.5703125" style="16" customWidth="1"/>
    <col min="27" max="27" width="8" style="16" customWidth="1"/>
    <col min="28" max="28" width="7.28515625" style="16" customWidth="1"/>
    <col min="29" max="29" width="17.7109375" style="16" customWidth="1"/>
    <col min="30" max="30" width="5.7109375" style="16" customWidth="1"/>
    <col min="31" max="31" width="4.85546875" style="16" customWidth="1"/>
    <col min="32" max="32" width="11.85546875" style="16" customWidth="1"/>
    <col min="33" max="33" width="10.85546875" style="16" customWidth="1"/>
    <col min="34" max="34" width="9.28515625" style="16" customWidth="1"/>
    <col min="35" max="35" width="8.85546875" style="16" customWidth="1"/>
    <col min="36" max="36" width="9.5703125" style="16" customWidth="1"/>
    <col min="37" max="37" width="8" style="16" customWidth="1"/>
    <col min="38" max="38" width="7.28515625" style="16" customWidth="1"/>
    <col min="39" max="39" width="17.7109375" style="16" customWidth="1"/>
    <col min="40" max="40" width="5.7109375" style="16" customWidth="1"/>
    <col min="41" max="41" width="4.85546875" style="16" customWidth="1"/>
    <col min="42" max="42" width="11.85546875" style="16" customWidth="1"/>
    <col min="43" max="43" width="10.85546875" style="16" customWidth="1"/>
    <col min="44" max="44" width="9.28515625" style="16" customWidth="1"/>
    <col min="45" max="45" width="8.85546875" style="16" customWidth="1"/>
    <col min="46" max="46" width="9.5703125" style="16" customWidth="1"/>
    <col min="47" max="47" width="8" style="16" customWidth="1"/>
    <col min="48" max="48" width="7.28515625" style="16" customWidth="1"/>
    <col min="49" max="49" width="17.7109375" style="16" customWidth="1"/>
    <col min="50" max="50" width="5.7109375" style="16" customWidth="1"/>
    <col min="51" max="16384" width="11.5703125" style="5"/>
  </cols>
  <sheetData>
    <row r="1" spans="1:50" ht="14.45" customHeight="1" x14ac:dyDescent="0.25">
      <c r="A1" s="675" t="s">
        <v>824</v>
      </c>
      <c r="B1" s="675"/>
      <c r="C1" s="675"/>
      <c r="D1" s="675"/>
      <c r="E1" s="675"/>
      <c r="F1" s="675"/>
      <c r="G1" s="675"/>
      <c r="H1" s="675"/>
      <c r="I1" s="675"/>
      <c r="J1" s="675"/>
      <c r="K1" s="675"/>
      <c r="L1" s="675"/>
      <c r="M1" s="675"/>
      <c r="N1" s="675"/>
      <c r="O1" s="675"/>
      <c r="P1" s="675"/>
      <c r="Q1" s="675"/>
      <c r="R1" s="675"/>
      <c r="S1" s="675"/>
      <c r="T1" s="675"/>
      <c r="U1" s="675"/>
      <c r="V1" s="675"/>
      <c r="W1" s="675"/>
      <c r="X1" s="675"/>
      <c r="Y1" s="675"/>
      <c r="Z1" s="675"/>
      <c r="AA1" s="675"/>
      <c r="AB1" s="675"/>
      <c r="AC1" s="675"/>
      <c r="AD1" s="675"/>
      <c r="AE1" s="675"/>
      <c r="AF1" s="675"/>
      <c r="AG1" s="675"/>
      <c r="AH1" s="675"/>
      <c r="AI1" s="675"/>
      <c r="AJ1" s="675"/>
      <c r="AK1" s="675"/>
      <c r="AL1" s="675"/>
      <c r="AM1" s="675"/>
      <c r="AN1" s="675"/>
      <c r="AO1" s="675"/>
      <c r="AP1" s="675"/>
      <c r="AQ1" s="675"/>
      <c r="AR1" s="675"/>
      <c r="AS1" s="675"/>
      <c r="AT1" s="675"/>
      <c r="AU1" s="675"/>
      <c r="AV1" s="675"/>
      <c r="AW1" s="675"/>
      <c r="AX1" s="675"/>
    </row>
    <row r="2" spans="1:50" x14ac:dyDescent="0.25">
      <c r="A2" s="675"/>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675"/>
      <c r="AG2" s="675"/>
      <c r="AH2" s="675"/>
      <c r="AI2" s="675"/>
      <c r="AJ2" s="675"/>
      <c r="AK2" s="675"/>
      <c r="AL2" s="675"/>
      <c r="AM2" s="675"/>
      <c r="AN2" s="675"/>
      <c r="AO2" s="675"/>
      <c r="AP2" s="675"/>
      <c r="AQ2" s="675"/>
      <c r="AR2" s="675"/>
      <c r="AS2" s="675"/>
      <c r="AT2" s="675"/>
      <c r="AU2" s="675"/>
      <c r="AV2" s="675"/>
      <c r="AW2" s="675"/>
      <c r="AX2" s="675"/>
    </row>
    <row r="3" spans="1:50" x14ac:dyDescent="0.25">
      <c r="A3" s="675"/>
      <c r="B3" s="675"/>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5"/>
      <c r="AQ3" s="675"/>
      <c r="AR3" s="675"/>
      <c r="AS3" s="675"/>
      <c r="AT3" s="675"/>
      <c r="AU3" s="675"/>
      <c r="AV3" s="675"/>
      <c r="AW3" s="675"/>
      <c r="AX3" s="675"/>
    </row>
    <row r="4" spans="1:50" ht="22.9" customHeight="1" x14ac:dyDescent="0.25">
      <c r="A4" s="675"/>
      <c r="B4" s="675"/>
      <c r="C4" s="675"/>
      <c r="D4" s="675"/>
      <c r="E4" s="675"/>
      <c r="F4" s="675"/>
      <c r="G4" s="675"/>
      <c r="H4" s="675"/>
      <c r="I4" s="675"/>
      <c r="J4" s="675"/>
      <c r="K4" s="675"/>
      <c r="L4" s="675"/>
      <c r="M4" s="675"/>
      <c r="N4" s="675"/>
      <c r="O4" s="675"/>
      <c r="P4" s="675"/>
      <c r="Q4" s="675"/>
      <c r="R4" s="675"/>
      <c r="S4" s="675"/>
      <c r="T4" s="675"/>
      <c r="U4" s="675"/>
      <c r="V4" s="675"/>
      <c r="W4" s="675"/>
      <c r="X4" s="675"/>
      <c r="Y4" s="675"/>
      <c r="Z4" s="675"/>
      <c r="AA4" s="675"/>
      <c r="AB4" s="675"/>
      <c r="AC4" s="675"/>
      <c r="AD4" s="675"/>
      <c r="AE4" s="675"/>
      <c r="AF4" s="675"/>
      <c r="AG4" s="675"/>
      <c r="AH4" s="675"/>
      <c r="AI4" s="675"/>
      <c r="AJ4" s="675"/>
      <c r="AK4" s="675"/>
      <c r="AL4" s="675"/>
      <c r="AM4" s="675"/>
      <c r="AN4" s="675"/>
      <c r="AO4" s="675"/>
      <c r="AP4" s="675"/>
      <c r="AQ4" s="675"/>
      <c r="AR4" s="675"/>
      <c r="AS4" s="675"/>
      <c r="AT4" s="675"/>
      <c r="AU4" s="675"/>
      <c r="AV4" s="675"/>
      <c r="AW4" s="675"/>
      <c r="AX4" s="675"/>
    </row>
    <row r="5" spans="1:50" x14ac:dyDescent="0.25">
      <c r="A5" s="815" t="s">
        <v>823</v>
      </c>
      <c r="B5" s="815"/>
      <c r="C5" s="815"/>
      <c r="D5" s="815"/>
      <c r="E5" s="815"/>
      <c r="F5" s="815"/>
      <c r="G5" s="815"/>
      <c r="H5" s="815"/>
      <c r="I5" s="815"/>
      <c r="J5" s="815"/>
      <c r="K5" s="815" t="s">
        <v>823</v>
      </c>
      <c r="L5" s="815"/>
      <c r="M5" s="815"/>
      <c r="N5" s="815"/>
      <c r="O5" s="815"/>
      <c r="P5" s="815"/>
      <c r="Q5" s="815"/>
      <c r="R5" s="815"/>
      <c r="S5" s="815"/>
      <c r="T5" s="815"/>
      <c r="U5" s="815" t="s">
        <v>823</v>
      </c>
      <c r="V5" s="815"/>
      <c r="W5" s="815"/>
      <c r="X5" s="815"/>
      <c r="Y5" s="815"/>
      <c r="Z5" s="815"/>
      <c r="AA5" s="815"/>
      <c r="AB5" s="815"/>
      <c r="AC5" s="815"/>
      <c r="AD5" s="815"/>
      <c r="AE5" s="815" t="s">
        <v>823</v>
      </c>
      <c r="AF5" s="815"/>
      <c r="AG5" s="815"/>
      <c r="AH5" s="815"/>
      <c r="AI5" s="815"/>
      <c r="AJ5" s="815"/>
      <c r="AK5" s="815"/>
      <c r="AL5" s="815"/>
      <c r="AM5" s="815"/>
      <c r="AN5" s="815"/>
      <c r="AO5" s="815" t="s">
        <v>823</v>
      </c>
      <c r="AP5" s="815"/>
      <c r="AQ5" s="815"/>
      <c r="AR5" s="815"/>
      <c r="AS5" s="815"/>
      <c r="AT5" s="815"/>
      <c r="AU5" s="815"/>
      <c r="AV5" s="815"/>
      <c r="AW5" s="815"/>
      <c r="AX5" s="815"/>
    </row>
    <row r="6" spans="1:50" ht="15.75" thickBot="1" x14ac:dyDescent="0.3">
      <c r="A6" s="816"/>
      <c r="B6" s="816"/>
      <c r="C6" s="816"/>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6"/>
      <c r="AP6" s="816"/>
      <c r="AQ6" s="816"/>
      <c r="AR6" s="816"/>
      <c r="AS6" s="816"/>
      <c r="AT6" s="816"/>
      <c r="AU6" s="816"/>
      <c r="AV6" s="816"/>
      <c r="AW6" s="816"/>
      <c r="AX6" s="816"/>
    </row>
    <row r="7" spans="1:50" ht="36" customHeight="1" thickBot="1" x14ac:dyDescent="0.3">
      <c r="A7" s="830">
        <f>'Datos de Investigación'!$C$8</f>
        <v>0</v>
      </c>
      <c r="B7" s="831"/>
      <c r="C7" s="831"/>
      <c r="D7" s="831"/>
      <c r="E7" s="831"/>
      <c r="F7" s="831"/>
      <c r="G7" s="831"/>
      <c r="H7" s="831"/>
      <c r="I7" s="831"/>
      <c r="J7" s="832"/>
      <c r="K7" s="817" t="str">
        <f>""&amp;Protocolo!$C$54&amp;""</f>
        <v/>
      </c>
      <c r="L7" s="818"/>
      <c r="M7" s="818"/>
      <c r="N7" s="818"/>
      <c r="O7" s="818"/>
      <c r="P7" s="818"/>
      <c r="Q7" s="818"/>
      <c r="R7" s="818"/>
      <c r="S7" s="818"/>
      <c r="T7" s="819"/>
      <c r="U7" s="817" t="str">
        <f>""&amp;Protocolo!$C$55&amp;""</f>
        <v/>
      </c>
      <c r="V7" s="818"/>
      <c r="W7" s="818"/>
      <c r="X7" s="818"/>
      <c r="Y7" s="818"/>
      <c r="Z7" s="818"/>
      <c r="AA7" s="818"/>
      <c r="AB7" s="818"/>
      <c r="AC7" s="818"/>
      <c r="AD7" s="819"/>
      <c r="AE7" s="817" t="str">
        <f>""&amp;Protocolo!$C$56&amp;""</f>
        <v/>
      </c>
      <c r="AF7" s="818"/>
      <c r="AG7" s="818"/>
      <c r="AH7" s="818"/>
      <c r="AI7" s="818"/>
      <c r="AJ7" s="818"/>
      <c r="AK7" s="818"/>
      <c r="AL7" s="818"/>
      <c r="AM7" s="818"/>
      <c r="AN7" s="819"/>
      <c r="AO7" s="817" t="str">
        <f>""&amp;Protocolo!$C$57&amp;""</f>
        <v/>
      </c>
      <c r="AP7" s="818"/>
      <c r="AQ7" s="818"/>
      <c r="AR7" s="818"/>
      <c r="AS7" s="818"/>
      <c r="AT7" s="818"/>
      <c r="AU7" s="818"/>
      <c r="AV7" s="818"/>
      <c r="AW7" s="818"/>
      <c r="AX7" s="819"/>
    </row>
    <row r="9" spans="1:50" x14ac:dyDescent="0.25">
      <c r="A9" s="576" t="s">
        <v>822</v>
      </c>
      <c r="B9" s="577"/>
      <c r="C9" s="577"/>
      <c r="D9" s="577"/>
      <c r="E9" s="577"/>
      <c r="F9" s="577"/>
      <c r="G9" s="577"/>
      <c r="H9" s="577"/>
      <c r="I9" s="577"/>
      <c r="J9" s="577"/>
      <c r="K9" s="576" t="s">
        <v>822</v>
      </c>
      <c r="L9" s="577"/>
      <c r="M9" s="577"/>
      <c r="N9" s="577"/>
      <c r="O9" s="577"/>
      <c r="P9" s="577"/>
      <c r="Q9" s="577"/>
      <c r="R9" s="577"/>
      <c r="S9" s="577"/>
      <c r="T9" s="823"/>
      <c r="U9" s="576" t="s">
        <v>822</v>
      </c>
      <c r="V9" s="577"/>
      <c r="W9" s="577"/>
      <c r="X9" s="577"/>
      <c r="Y9" s="577"/>
      <c r="Z9" s="577"/>
      <c r="AA9" s="577"/>
      <c r="AB9" s="577"/>
      <c r="AC9" s="577"/>
      <c r="AD9" s="823"/>
      <c r="AE9" s="576" t="s">
        <v>822</v>
      </c>
      <c r="AF9" s="577"/>
      <c r="AG9" s="577"/>
      <c r="AH9" s="577"/>
      <c r="AI9" s="577"/>
      <c r="AJ9" s="577"/>
      <c r="AK9" s="577"/>
      <c r="AL9" s="577"/>
      <c r="AM9" s="577"/>
      <c r="AN9" s="823"/>
      <c r="AO9" s="576" t="s">
        <v>822</v>
      </c>
      <c r="AP9" s="577"/>
      <c r="AQ9" s="577"/>
      <c r="AR9" s="577"/>
      <c r="AS9" s="577"/>
      <c r="AT9" s="577"/>
      <c r="AU9" s="577"/>
      <c r="AV9" s="577"/>
      <c r="AW9" s="577"/>
      <c r="AX9" s="577"/>
    </row>
    <row r="10" spans="1:50" x14ac:dyDescent="0.25">
      <c r="A10" s="833" t="s">
        <v>821</v>
      </c>
      <c r="B10" s="833"/>
      <c r="C10" s="821">
        <f>'Datos de Investigación'!$C$10</f>
        <v>0</v>
      </c>
      <c r="D10" s="821"/>
      <c r="E10" s="821"/>
      <c r="F10" s="821"/>
      <c r="G10" s="821"/>
      <c r="H10" s="821"/>
      <c r="I10" s="821"/>
      <c r="J10" s="821"/>
      <c r="K10" s="811" t="s">
        <v>821</v>
      </c>
      <c r="L10" s="812"/>
      <c r="M10" s="820" t="str">
        <f>""&amp;Protocolo!$E$54&amp;""</f>
        <v/>
      </c>
      <c r="N10" s="821"/>
      <c r="O10" s="821"/>
      <c r="P10" s="821"/>
      <c r="Q10" s="821"/>
      <c r="R10" s="821"/>
      <c r="S10" s="821"/>
      <c r="T10" s="821"/>
      <c r="U10" s="811" t="s">
        <v>821</v>
      </c>
      <c r="V10" s="812"/>
      <c r="W10" s="820" t="str">
        <f>""&amp;Protocolo!$E$55&amp;""</f>
        <v/>
      </c>
      <c r="X10" s="821"/>
      <c r="Y10" s="821"/>
      <c r="Z10" s="821"/>
      <c r="AA10" s="821"/>
      <c r="AB10" s="821"/>
      <c r="AC10" s="821"/>
      <c r="AD10" s="821"/>
      <c r="AE10" s="811" t="s">
        <v>821</v>
      </c>
      <c r="AF10" s="812"/>
      <c r="AG10" s="820" t="str">
        <f>""&amp;Protocolo!$E$56&amp;""</f>
        <v/>
      </c>
      <c r="AH10" s="821"/>
      <c r="AI10" s="821"/>
      <c r="AJ10" s="821"/>
      <c r="AK10" s="821"/>
      <c r="AL10" s="821"/>
      <c r="AM10" s="821"/>
      <c r="AN10" s="821"/>
      <c r="AO10" s="811" t="s">
        <v>821</v>
      </c>
      <c r="AP10" s="812"/>
      <c r="AQ10" s="820" t="str">
        <f>""&amp;Protocolo!$E$57&amp;""</f>
        <v/>
      </c>
      <c r="AR10" s="821"/>
      <c r="AS10" s="821"/>
      <c r="AT10" s="821"/>
      <c r="AU10" s="821"/>
      <c r="AV10" s="821"/>
      <c r="AW10" s="821"/>
      <c r="AX10" s="821"/>
    </row>
    <row r="11" spans="1:50" x14ac:dyDescent="0.25">
      <c r="A11" s="833" t="s">
        <v>820</v>
      </c>
      <c r="B11" s="833"/>
      <c r="C11" s="821">
        <f>'Datos de Investigación'!$C$12</f>
        <v>0</v>
      </c>
      <c r="D11" s="821"/>
      <c r="E11" s="821"/>
      <c r="F11" s="821"/>
      <c r="G11" s="821"/>
      <c r="H11" s="821"/>
      <c r="I11" s="821"/>
      <c r="J11" s="821"/>
      <c r="K11" s="811" t="s">
        <v>820</v>
      </c>
      <c r="L11" s="812"/>
      <c r="M11" s="821"/>
      <c r="N11" s="821"/>
      <c r="O11" s="821"/>
      <c r="P11" s="821"/>
      <c r="Q11" s="821"/>
      <c r="R11" s="821"/>
      <c r="S11" s="821"/>
      <c r="T11" s="821"/>
      <c r="U11" s="811" t="s">
        <v>820</v>
      </c>
      <c r="V11" s="812"/>
      <c r="W11" s="788"/>
      <c r="X11" s="789"/>
      <c r="Y11" s="789"/>
      <c r="Z11" s="789"/>
      <c r="AA11" s="789"/>
      <c r="AB11" s="789"/>
      <c r="AC11" s="789"/>
      <c r="AD11" s="790"/>
      <c r="AE11" s="811" t="s">
        <v>820</v>
      </c>
      <c r="AF11" s="812"/>
      <c r="AG11" s="788"/>
      <c r="AH11" s="789"/>
      <c r="AI11" s="789"/>
      <c r="AJ11" s="789"/>
      <c r="AK11" s="789"/>
      <c r="AL11" s="789"/>
      <c r="AM11" s="789"/>
      <c r="AN11" s="790"/>
      <c r="AO11" s="811" t="s">
        <v>820</v>
      </c>
      <c r="AP11" s="812"/>
      <c r="AQ11" s="788"/>
      <c r="AR11" s="789"/>
      <c r="AS11" s="789"/>
      <c r="AT11" s="789"/>
      <c r="AU11" s="789"/>
      <c r="AV11" s="789"/>
      <c r="AW11" s="789"/>
      <c r="AX11" s="790"/>
    </row>
    <row r="12" spans="1:50" x14ac:dyDescent="0.25">
      <c r="A12" s="833" t="s">
        <v>819</v>
      </c>
      <c r="B12" s="833"/>
      <c r="C12" s="813">
        <f>'Datos de Investigación'!$C$11</f>
        <v>0</v>
      </c>
      <c r="D12" s="813"/>
      <c r="E12" s="813"/>
      <c r="F12" s="813"/>
      <c r="G12" s="813"/>
      <c r="H12" s="813"/>
      <c r="I12" s="813"/>
      <c r="J12" s="813"/>
      <c r="K12" s="811" t="s">
        <v>819</v>
      </c>
      <c r="L12" s="812"/>
      <c r="M12" s="813" t="str">
        <f>""&amp;Protocolo!$J$54&amp;""</f>
        <v/>
      </c>
      <c r="N12" s="813"/>
      <c r="O12" s="813"/>
      <c r="P12" s="813"/>
      <c r="Q12" s="813"/>
      <c r="R12" s="813"/>
      <c r="S12" s="813"/>
      <c r="T12" s="813"/>
      <c r="U12" s="811" t="s">
        <v>819</v>
      </c>
      <c r="V12" s="812"/>
      <c r="W12" s="813" t="str">
        <f>""&amp;Protocolo!$J$55&amp;""</f>
        <v/>
      </c>
      <c r="X12" s="813"/>
      <c r="Y12" s="813"/>
      <c r="Z12" s="813"/>
      <c r="AA12" s="813"/>
      <c r="AB12" s="813"/>
      <c r="AC12" s="813"/>
      <c r="AD12" s="813"/>
      <c r="AE12" s="811" t="s">
        <v>819</v>
      </c>
      <c r="AF12" s="812"/>
      <c r="AG12" s="813" t="str">
        <f>""&amp;Protocolo!$J$56&amp;""</f>
        <v/>
      </c>
      <c r="AH12" s="813"/>
      <c r="AI12" s="813"/>
      <c r="AJ12" s="813"/>
      <c r="AK12" s="813"/>
      <c r="AL12" s="813"/>
      <c r="AM12" s="813"/>
      <c r="AN12" s="813"/>
      <c r="AO12" s="811" t="s">
        <v>819</v>
      </c>
      <c r="AP12" s="812"/>
      <c r="AQ12" s="813" t="str">
        <f>""&amp;Protocolo!$J$57&amp;""</f>
        <v/>
      </c>
      <c r="AR12" s="813"/>
      <c r="AS12" s="813"/>
      <c r="AT12" s="813"/>
      <c r="AU12" s="813"/>
      <c r="AV12" s="813"/>
      <c r="AW12" s="813"/>
      <c r="AX12" s="813"/>
    </row>
    <row r="13" spans="1:50" x14ac:dyDescent="0.25">
      <c r="A13" s="828" t="s">
        <v>6</v>
      </c>
      <c r="B13" s="828"/>
      <c r="C13" s="820">
        <f>'Datos de Investigación'!$C$10</f>
        <v>0</v>
      </c>
      <c r="D13" s="820"/>
      <c r="E13" s="820"/>
      <c r="F13" s="820"/>
      <c r="G13" s="820"/>
      <c r="H13" s="820"/>
      <c r="I13" s="820"/>
      <c r="J13" s="820"/>
      <c r="K13" s="811" t="s">
        <v>6</v>
      </c>
      <c r="L13" s="812"/>
      <c r="M13" s="814" t="str">
        <f>""&amp;Protocolo!$H$54&amp;""</f>
        <v/>
      </c>
      <c r="N13" s="814"/>
      <c r="O13" s="814"/>
      <c r="P13" s="814"/>
      <c r="Q13" s="814"/>
      <c r="R13" s="814"/>
      <c r="S13" s="814"/>
      <c r="T13" s="814"/>
      <c r="U13" s="811" t="s">
        <v>6</v>
      </c>
      <c r="V13" s="812"/>
      <c r="W13" s="814" t="str">
        <f>""&amp;Protocolo!$H$55&amp;""</f>
        <v/>
      </c>
      <c r="X13" s="814"/>
      <c r="Y13" s="814"/>
      <c r="Z13" s="814"/>
      <c r="AA13" s="814"/>
      <c r="AB13" s="814"/>
      <c r="AC13" s="814"/>
      <c r="AD13" s="814"/>
      <c r="AE13" s="811" t="s">
        <v>6</v>
      </c>
      <c r="AF13" s="812"/>
      <c r="AG13" s="814" t="str">
        <f>""&amp;Protocolo!$H$56&amp;""</f>
        <v/>
      </c>
      <c r="AH13" s="814"/>
      <c r="AI13" s="814"/>
      <c r="AJ13" s="814"/>
      <c r="AK13" s="814"/>
      <c r="AL13" s="814"/>
      <c r="AM13" s="814"/>
      <c r="AN13" s="814"/>
      <c r="AO13" s="811" t="s">
        <v>6</v>
      </c>
      <c r="AP13" s="812"/>
      <c r="AQ13" s="814" t="str">
        <f>""&amp;Protocolo!$H$57&amp;""</f>
        <v/>
      </c>
      <c r="AR13" s="814"/>
      <c r="AS13" s="814"/>
      <c r="AT13" s="814"/>
      <c r="AU13" s="814"/>
      <c r="AV13" s="814"/>
      <c r="AW13" s="814"/>
      <c r="AX13" s="814"/>
    </row>
    <row r="14" spans="1:50" x14ac:dyDescent="0.25">
      <c r="A14" s="100"/>
      <c r="B14" s="100"/>
      <c r="C14" s="100"/>
      <c r="K14" s="100"/>
      <c r="L14" s="100"/>
      <c r="M14" s="100"/>
      <c r="U14" s="100"/>
      <c r="V14" s="100"/>
      <c r="W14" s="100"/>
      <c r="AE14" s="100"/>
      <c r="AF14" s="100"/>
      <c r="AG14" s="100"/>
      <c r="AO14" s="100"/>
      <c r="AP14" s="100"/>
      <c r="AQ14" s="100"/>
    </row>
    <row r="15" spans="1:50" x14ac:dyDescent="0.25">
      <c r="A15" s="576" t="s">
        <v>818</v>
      </c>
      <c r="B15" s="577"/>
      <c r="C15" s="577"/>
      <c r="D15" s="577"/>
      <c r="E15" s="577"/>
      <c r="F15" s="577"/>
      <c r="G15" s="577"/>
      <c r="H15" s="577"/>
      <c r="I15" s="577"/>
      <c r="J15" s="577"/>
      <c r="K15" s="576" t="s">
        <v>818</v>
      </c>
      <c r="L15" s="577"/>
      <c r="M15" s="577"/>
      <c r="N15" s="577"/>
      <c r="O15" s="577"/>
      <c r="P15" s="577"/>
      <c r="Q15" s="577"/>
      <c r="R15" s="577"/>
      <c r="S15" s="577"/>
      <c r="T15" s="823"/>
      <c r="U15" s="576" t="s">
        <v>818</v>
      </c>
      <c r="V15" s="577"/>
      <c r="W15" s="577"/>
      <c r="X15" s="577"/>
      <c r="Y15" s="577"/>
      <c r="Z15" s="577"/>
      <c r="AA15" s="577"/>
      <c r="AB15" s="577"/>
      <c r="AC15" s="577"/>
      <c r="AD15" s="823"/>
      <c r="AE15" s="576" t="s">
        <v>818</v>
      </c>
      <c r="AF15" s="577"/>
      <c r="AG15" s="577"/>
      <c r="AH15" s="577"/>
      <c r="AI15" s="577"/>
      <c r="AJ15" s="577"/>
      <c r="AK15" s="577"/>
      <c r="AL15" s="577"/>
      <c r="AM15" s="577"/>
      <c r="AN15" s="823"/>
      <c r="AO15" s="576" t="s">
        <v>818</v>
      </c>
      <c r="AP15" s="577"/>
      <c r="AQ15" s="577"/>
      <c r="AR15" s="577"/>
      <c r="AS15" s="577"/>
      <c r="AT15" s="577"/>
      <c r="AU15" s="577"/>
      <c r="AV15" s="577"/>
      <c r="AW15" s="577"/>
      <c r="AX15" s="577"/>
    </row>
    <row r="16" spans="1:50" ht="14.45" customHeight="1" x14ac:dyDescent="0.25">
      <c r="A16" s="797" t="s">
        <v>817</v>
      </c>
      <c r="B16" s="798"/>
      <c r="C16" s="799"/>
      <c r="D16" s="797" t="s">
        <v>816</v>
      </c>
      <c r="E16" s="798"/>
      <c r="F16" s="448" t="s">
        <v>250</v>
      </c>
      <c r="G16" s="797" t="s">
        <v>815</v>
      </c>
      <c r="H16" s="799"/>
      <c r="I16" s="797" t="s">
        <v>814</v>
      </c>
      <c r="J16" s="799"/>
      <c r="K16" s="797" t="s">
        <v>817</v>
      </c>
      <c r="L16" s="798"/>
      <c r="M16" s="799"/>
      <c r="N16" s="797" t="s">
        <v>816</v>
      </c>
      <c r="O16" s="799"/>
      <c r="P16" s="448" t="s">
        <v>250</v>
      </c>
      <c r="Q16" s="797" t="s">
        <v>815</v>
      </c>
      <c r="R16" s="799"/>
      <c r="S16" s="797" t="s">
        <v>814</v>
      </c>
      <c r="T16" s="799"/>
      <c r="U16" s="797" t="s">
        <v>817</v>
      </c>
      <c r="V16" s="798"/>
      <c r="W16" s="799"/>
      <c r="X16" s="797" t="s">
        <v>816</v>
      </c>
      <c r="Y16" s="799"/>
      <c r="Z16" s="448" t="s">
        <v>250</v>
      </c>
      <c r="AA16" s="797" t="s">
        <v>815</v>
      </c>
      <c r="AB16" s="799"/>
      <c r="AC16" s="797" t="s">
        <v>814</v>
      </c>
      <c r="AD16" s="799"/>
      <c r="AE16" s="797" t="s">
        <v>817</v>
      </c>
      <c r="AF16" s="798"/>
      <c r="AG16" s="799"/>
      <c r="AH16" s="797" t="s">
        <v>816</v>
      </c>
      <c r="AI16" s="799"/>
      <c r="AJ16" s="448" t="s">
        <v>250</v>
      </c>
      <c r="AK16" s="797" t="s">
        <v>815</v>
      </c>
      <c r="AL16" s="799"/>
      <c r="AM16" s="797" t="s">
        <v>814</v>
      </c>
      <c r="AN16" s="799"/>
      <c r="AO16" s="797" t="s">
        <v>817</v>
      </c>
      <c r="AP16" s="798"/>
      <c r="AQ16" s="799"/>
      <c r="AR16" s="797" t="s">
        <v>816</v>
      </c>
      <c r="AS16" s="799"/>
      <c r="AT16" s="448" t="s">
        <v>250</v>
      </c>
      <c r="AU16" s="797" t="s">
        <v>815</v>
      </c>
      <c r="AV16" s="799"/>
      <c r="AW16" s="797" t="s">
        <v>814</v>
      </c>
      <c r="AX16" s="799"/>
    </row>
    <row r="17" spans="1:50" ht="42" customHeight="1" x14ac:dyDescent="0.25">
      <c r="A17" s="788"/>
      <c r="B17" s="789"/>
      <c r="C17" s="790"/>
      <c r="D17" s="788"/>
      <c r="E17" s="790"/>
      <c r="F17" s="446"/>
      <c r="G17" s="788"/>
      <c r="H17" s="790"/>
      <c r="I17" s="788"/>
      <c r="J17" s="790"/>
      <c r="K17" s="788"/>
      <c r="L17" s="789"/>
      <c r="M17" s="790"/>
      <c r="N17" s="788"/>
      <c r="O17" s="790"/>
      <c r="P17" s="446"/>
      <c r="Q17" s="788"/>
      <c r="R17" s="790"/>
      <c r="S17" s="788"/>
      <c r="T17" s="790"/>
      <c r="U17" s="788"/>
      <c r="V17" s="789"/>
      <c r="W17" s="790"/>
      <c r="X17" s="788"/>
      <c r="Y17" s="790"/>
      <c r="Z17" s="446"/>
      <c r="AA17" s="788"/>
      <c r="AB17" s="790"/>
      <c r="AC17" s="788"/>
      <c r="AD17" s="790"/>
      <c r="AE17" s="788"/>
      <c r="AF17" s="789"/>
      <c r="AG17" s="790"/>
      <c r="AH17" s="788"/>
      <c r="AI17" s="790"/>
      <c r="AJ17" s="446"/>
      <c r="AK17" s="788"/>
      <c r="AL17" s="790"/>
      <c r="AM17" s="788"/>
      <c r="AN17" s="790"/>
      <c r="AO17" s="788"/>
      <c r="AP17" s="789"/>
      <c r="AQ17" s="790"/>
      <c r="AR17" s="788"/>
      <c r="AS17" s="790"/>
      <c r="AT17" s="446"/>
      <c r="AU17" s="788"/>
      <c r="AV17" s="790"/>
      <c r="AW17" s="788"/>
      <c r="AX17" s="790"/>
    </row>
    <row r="18" spans="1:50" ht="42" customHeight="1" x14ac:dyDescent="0.25">
      <c r="A18" s="788"/>
      <c r="B18" s="789"/>
      <c r="C18" s="790"/>
      <c r="D18" s="788"/>
      <c r="E18" s="790"/>
      <c r="F18" s="446"/>
      <c r="G18" s="788"/>
      <c r="H18" s="790"/>
      <c r="I18" s="788"/>
      <c r="J18" s="790"/>
      <c r="K18" s="788"/>
      <c r="L18" s="789"/>
      <c r="M18" s="790"/>
      <c r="N18" s="788"/>
      <c r="O18" s="790"/>
      <c r="P18" s="446"/>
      <c r="Q18" s="788"/>
      <c r="R18" s="790"/>
      <c r="S18" s="788"/>
      <c r="T18" s="790"/>
      <c r="U18" s="788"/>
      <c r="V18" s="789"/>
      <c r="W18" s="790"/>
      <c r="X18" s="788"/>
      <c r="Y18" s="790"/>
      <c r="Z18" s="446"/>
      <c r="AA18" s="788"/>
      <c r="AB18" s="790"/>
      <c r="AC18" s="788"/>
      <c r="AD18" s="790"/>
      <c r="AE18" s="788"/>
      <c r="AF18" s="789"/>
      <c r="AG18" s="790"/>
      <c r="AH18" s="788"/>
      <c r="AI18" s="790"/>
      <c r="AJ18" s="446"/>
      <c r="AK18" s="788"/>
      <c r="AL18" s="790"/>
      <c r="AM18" s="788"/>
      <c r="AN18" s="790"/>
      <c r="AO18" s="788"/>
      <c r="AP18" s="789"/>
      <c r="AQ18" s="790"/>
      <c r="AR18" s="788"/>
      <c r="AS18" s="790"/>
      <c r="AT18" s="446"/>
      <c r="AU18" s="788"/>
      <c r="AV18" s="790"/>
      <c r="AW18" s="788"/>
      <c r="AX18" s="790"/>
    </row>
    <row r="19" spans="1:50" ht="42" customHeight="1" x14ac:dyDescent="0.25">
      <c r="A19" s="788"/>
      <c r="B19" s="789"/>
      <c r="C19" s="790"/>
      <c r="D19" s="788"/>
      <c r="E19" s="790"/>
      <c r="F19" s="446"/>
      <c r="G19" s="788"/>
      <c r="H19" s="790"/>
      <c r="I19" s="788"/>
      <c r="J19" s="790"/>
      <c r="K19" s="788"/>
      <c r="L19" s="789"/>
      <c r="M19" s="790"/>
      <c r="N19" s="788"/>
      <c r="O19" s="790"/>
      <c r="P19" s="446"/>
      <c r="Q19" s="788"/>
      <c r="R19" s="790"/>
      <c r="S19" s="788"/>
      <c r="T19" s="790"/>
      <c r="U19" s="788"/>
      <c r="V19" s="789"/>
      <c r="W19" s="790"/>
      <c r="X19" s="788"/>
      <c r="Y19" s="790"/>
      <c r="Z19" s="446"/>
      <c r="AA19" s="788"/>
      <c r="AB19" s="790"/>
      <c r="AC19" s="788"/>
      <c r="AD19" s="790"/>
      <c r="AE19" s="788"/>
      <c r="AF19" s="789"/>
      <c r="AG19" s="790"/>
      <c r="AH19" s="788"/>
      <c r="AI19" s="790"/>
      <c r="AJ19" s="446"/>
      <c r="AK19" s="788"/>
      <c r="AL19" s="790"/>
      <c r="AM19" s="788"/>
      <c r="AN19" s="790"/>
      <c r="AO19" s="788"/>
      <c r="AP19" s="789"/>
      <c r="AQ19" s="790"/>
      <c r="AR19" s="788"/>
      <c r="AS19" s="790"/>
      <c r="AT19" s="446"/>
      <c r="AU19" s="788"/>
      <c r="AV19" s="790"/>
      <c r="AW19" s="788"/>
      <c r="AX19" s="790"/>
    </row>
    <row r="21" spans="1:50" ht="14.45" customHeight="1" x14ac:dyDescent="0.25">
      <c r="A21" s="800" t="s">
        <v>813</v>
      </c>
      <c r="B21" s="801"/>
      <c r="C21" s="801"/>
      <c r="D21" s="801"/>
      <c r="E21" s="801"/>
      <c r="F21" s="801"/>
      <c r="G21" s="801"/>
      <c r="H21" s="801"/>
      <c r="I21" s="801"/>
      <c r="J21" s="801"/>
      <c r="K21" s="800" t="s">
        <v>813</v>
      </c>
      <c r="L21" s="801"/>
      <c r="M21" s="801"/>
      <c r="N21" s="801"/>
      <c r="O21" s="801"/>
      <c r="P21" s="801"/>
      <c r="Q21" s="801"/>
      <c r="R21" s="801"/>
      <c r="S21" s="801"/>
      <c r="T21" s="822"/>
      <c r="U21" s="800" t="s">
        <v>813</v>
      </c>
      <c r="V21" s="801"/>
      <c r="W21" s="801"/>
      <c r="X21" s="801"/>
      <c r="Y21" s="801"/>
      <c r="Z21" s="801"/>
      <c r="AA21" s="801"/>
      <c r="AB21" s="801"/>
      <c r="AC21" s="801"/>
      <c r="AD21" s="822"/>
      <c r="AE21" s="800" t="s">
        <v>813</v>
      </c>
      <c r="AF21" s="801"/>
      <c r="AG21" s="801"/>
      <c r="AH21" s="801"/>
      <c r="AI21" s="801"/>
      <c r="AJ21" s="801"/>
      <c r="AK21" s="801"/>
      <c r="AL21" s="801"/>
      <c r="AM21" s="801"/>
      <c r="AN21" s="822"/>
      <c r="AO21" s="800" t="s">
        <v>813</v>
      </c>
      <c r="AP21" s="801"/>
      <c r="AQ21" s="801"/>
      <c r="AR21" s="801"/>
      <c r="AS21" s="801"/>
      <c r="AT21" s="801"/>
      <c r="AU21" s="801"/>
      <c r="AV21" s="801"/>
      <c r="AW21" s="801"/>
      <c r="AX21" s="801"/>
    </row>
    <row r="22" spans="1:50" x14ac:dyDescent="0.25">
      <c r="A22" s="802"/>
      <c r="B22" s="803"/>
      <c r="C22" s="803"/>
      <c r="D22" s="803"/>
      <c r="E22" s="803"/>
      <c r="F22" s="803"/>
      <c r="G22" s="803"/>
      <c r="H22" s="803"/>
      <c r="I22" s="803"/>
      <c r="J22" s="804"/>
      <c r="K22" s="802"/>
      <c r="L22" s="803"/>
      <c r="M22" s="803"/>
      <c r="N22" s="803"/>
      <c r="O22" s="803"/>
      <c r="P22" s="803"/>
      <c r="Q22" s="803"/>
      <c r="R22" s="803"/>
      <c r="S22" s="803"/>
      <c r="T22" s="804"/>
      <c r="U22" s="802"/>
      <c r="V22" s="803"/>
      <c r="W22" s="803"/>
      <c r="X22" s="803"/>
      <c r="Y22" s="803"/>
      <c r="Z22" s="803"/>
      <c r="AA22" s="803"/>
      <c r="AB22" s="803"/>
      <c r="AC22" s="803"/>
      <c r="AD22" s="804"/>
      <c r="AE22" s="802"/>
      <c r="AF22" s="803"/>
      <c r="AG22" s="803"/>
      <c r="AH22" s="803"/>
      <c r="AI22" s="803"/>
      <c r="AJ22" s="803"/>
      <c r="AK22" s="803"/>
      <c r="AL22" s="803"/>
      <c r="AM22" s="803"/>
      <c r="AN22" s="804"/>
      <c r="AO22" s="802"/>
      <c r="AP22" s="803"/>
      <c r="AQ22" s="803"/>
      <c r="AR22" s="803"/>
      <c r="AS22" s="803"/>
      <c r="AT22" s="803"/>
      <c r="AU22" s="803"/>
      <c r="AV22" s="803"/>
      <c r="AW22" s="803"/>
      <c r="AX22" s="804"/>
    </row>
    <row r="23" spans="1:50" x14ac:dyDescent="0.25">
      <c r="A23" s="805"/>
      <c r="B23" s="806"/>
      <c r="C23" s="806"/>
      <c r="D23" s="806"/>
      <c r="E23" s="806"/>
      <c r="F23" s="806"/>
      <c r="G23" s="806"/>
      <c r="H23" s="806"/>
      <c r="I23" s="806"/>
      <c r="J23" s="807"/>
      <c r="K23" s="805"/>
      <c r="L23" s="806"/>
      <c r="M23" s="806"/>
      <c r="N23" s="806"/>
      <c r="O23" s="806"/>
      <c r="P23" s="806"/>
      <c r="Q23" s="806"/>
      <c r="R23" s="806"/>
      <c r="S23" s="806"/>
      <c r="T23" s="807"/>
      <c r="U23" s="805"/>
      <c r="V23" s="806"/>
      <c r="W23" s="806"/>
      <c r="X23" s="806"/>
      <c r="Y23" s="806"/>
      <c r="Z23" s="806"/>
      <c r="AA23" s="806"/>
      <c r="AB23" s="806"/>
      <c r="AC23" s="806"/>
      <c r="AD23" s="807"/>
      <c r="AE23" s="805"/>
      <c r="AF23" s="806"/>
      <c r="AG23" s="806"/>
      <c r="AH23" s="806"/>
      <c r="AI23" s="806"/>
      <c r="AJ23" s="806"/>
      <c r="AK23" s="806"/>
      <c r="AL23" s="806"/>
      <c r="AM23" s="806"/>
      <c r="AN23" s="807"/>
      <c r="AO23" s="805"/>
      <c r="AP23" s="806"/>
      <c r="AQ23" s="806"/>
      <c r="AR23" s="806"/>
      <c r="AS23" s="806"/>
      <c r="AT23" s="806"/>
      <c r="AU23" s="806"/>
      <c r="AV23" s="806"/>
      <c r="AW23" s="806"/>
      <c r="AX23" s="807"/>
    </row>
    <row r="24" spans="1:50" x14ac:dyDescent="0.25">
      <c r="A24" s="808"/>
      <c r="B24" s="809"/>
      <c r="C24" s="809"/>
      <c r="D24" s="809"/>
      <c r="E24" s="809"/>
      <c r="F24" s="809"/>
      <c r="G24" s="809"/>
      <c r="H24" s="809"/>
      <c r="I24" s="809"/>
      <c r="J24" s="810"/>
      <c r="K24" s="808"/>
      <c r="L24" s="809"/>
      <c r="M24" s="809"/>
      <c r="N24" s="809"/>
      <c r="O24" s="809"/>
      <c r="P24" s="809"/>
      <c r="Q24" s="809"/>
      <c r="R24" s="809"/>
      <c r="S24" s="809"/>
      <c r="T24" s="810"/>
      <c r="U24" s="808"/>
      <c r="V24" s="809"/>
      <c r="W24" s="809"/>
      <c r="X24" s="809"/>
      <c r="Y24" s="809"/>
      <c r="Z24" s="809"/>
      <c r="AA24" s="809"/>
      <c r="AB24" s="809"/>
      <c r="AC24" s="809"/>
      <c r="AD24" s="810"/>
      <c r="AE24" s="808"/>
      <c r="AF24" s="809"/>
      <c r="AG24" s="809"/>
      <c r="AH24" s="809"/>
      <c r="AI24" s="809"/>
      <c r="AJ24" s="809"/>
      <c r="AK24" s="809"/>
      <c r="AL24" s="809"/>
      <c r="AM24" s="809"/>
      <c r="AN24" s="810"/>
      <c r="AO24" s="808"/>
      <c r="AP24" s="809"/>
      <c r="AQ24" s="809"/>
      <c r="AR24" s="809"/>
      <c r="AS24" s="809"/>
      <c r="AT24" s="809"/>
      <c r="AU24" s="809"/>
      <c r="AV24" s="809"/>
      <c r="AW24" s="809"/>
      <c r="AX24" s="810"/>
    </row>
    <row r="26" spans="1:50" ht="14.45" customHeight="1" x14ac:dyDescent="0.25">
      <c r="A26" s="576" t="s">
        <v>834</v>
      </c>
      <c r="B26" s="577"/>
      <c r="C26" s="577"/>
      <c r="D26" s="577"/>
      <c r="E26" s="577"/>
      <c r="F26" s="577"/>
      <c r="G26" s="577"/>
      <c r="H26" s="577"/>
      <c r="I26" s="577"/>
      <c r="J26" s="577"/>
      <c r="K26" s="576" t="s">
        <v>834</v>
      </c>
      <c r="L26" s="577"/>
      <c r="M26" s="577"/>
      <c r="N26" s="577"/>
      <c r="O26" s="577"/>
      <c r="P26" s="577"/>
      <c r="Q26" s="577"/>
      <c r="R26" s="577"/>
      <c r="S26" s="577"/>
      <c r="T26" s="577"/>
      <c r="U26" s="576" t="s">
        <v>834</v>
      </c>
      <c r="V26" s="577"/>
      <c r="W26" s="577"/>
      <c r="X26" s="577"/>
      <c r="Y26" s="577"/>
      <c r="Z26" s="577"/>
      <c r="AA26" s="577"/>
      <c r="AB26" s="577"/>
      <c r="AC26" s="577"/>
      <c r="AD26" s="577"/>
      <c r="AE26" s="576" t="s">
        <v>834</v>
      </c>
      <c r="AF26" s="577"/>
      <c r="AG26" s="577"/>
      <c r="AH26" s="577"/>
      <c r="AI26" s="577"/>
      <c r="AJ26" s="577"/>
      <c r="AK26" s="577"/>
      <c r="AL26" s="577"/>
      <c r="AM26" s="577"/>
      <c r="AN26" s="577"/>
      <c r="AO26" s="576" t="s">
        <v>834</v>
      </c>
      <c r="AP26" s="577"/>
      <c r="AQ26" s="577"/>
      <c r="AR26" s="577"/>
      <c r="AS26" s="577"/>
      <c r="AT26" s="577"/>
      <c r="AU26" s="577"/>
      <c r="AV26" s="577"/>
      <c r="AW26" s="577"/>
      <c r="AX26" s="577"/>
    </row>
    <row r="27" spans="1:50" ht="14.45" customHeight="1" x14ac:dyDescent="0.25">
      <c r="A27" s="794" t="s">
        <v>251</v>
      </c>
      <c r="B27" s="795"/>
      <c r="C27" s="796"/>
      <c r="D27" s="447" t="s">
        <v>812</v>
      </c>
      <c r="E27" s="447" t="s">
        <v>811</v>
      </c>
      <c r="F27" s="797" t="s">
        <v>810</v>
      </c>
      <c r="G27" s="798"/>
      <c r="H27" s="799"/>
      <c r="I27" s="794" t="s">
        <v>809</v>
      </c>
      <c r="J27" s="796"/>
      <c r="K27" s="794" t="s">
        <v>251</v>
      </c>
      <c r="L27" s="795"/>
      <c r="M27" s="796"/>
      <c r="N27" s="447" t="s">
        <v>812</v>
      </c>
      <c r="O27" s="447" t="s">
        <v>811</v>
      </c>
      <c r="P27" s="797" t="s">
        <v>810</v>
      </c>
      <c r="Q27" s="798"/>
      <c r="R27" s="799"/>
      <c r="S27" s="794" t="s">
        <v>809</v>
      </c>
      <c r="T27" s="796"/>
      <c r="U27" s="794" t="s">
        <v>251</v>
      </c>
      <c r="V27" s="795"/>
      <c r="W27" s="796"/>
      <c r="X27" s="447" t="s">
        <v>812</v>
      </c>
      <c r="Y27" s="447" t="s">
        <v>811</v>
      </c>
      <c r="Z27" s="797" t="s">
        <v>810</v>
      </c>
      <c r="AA27" s="798"/>
      <c r="AB27" s="799"/>
      <c r="AC27" s="794" t="s">
        <v>809</v>
      </c>
      <c r="AD27" s="796"/>
      <c r="AE27" s="794" t="s">
        <v>251</v>
      </c>
      <c r="AF27" s="795"/>
      <c r="AG27" s="796"/>
      <c r="AH27" s="447" t="s">
        <v>812</v>
      </c>
      <c r="AI27" s="447" t="s">
        <v>811</v>
      </c>
      <c r="AJ27" s="797" t="s">
        <v>810</v>
      </c>
      <c r="AK27" s="798"/>
      <c r="AL27" s="799"/>
      <c r="AM27" s="794" t="s">
        <v>809</v>
      </c>
      <c r="AN27" s="796"/>
      <c r="AO27" s="794" t="s">
        <v>251</v>
      </c>
      <c r="AP27" s="795"/>
      <c r="AQ27" s="796"/>
      <c r="AR27" s="447" t="s">
        <v>812</v>
      </c>
      <c r="AS27" s="447" t="s">
        <v>811</v>
      </c>
      <c r="AT27" s="797" t="s">
        <v>810</v>
      </c>
      <c r="AU27" s="798"/>
      <c r="AV27" s="799"/>
      <c r="AW27" s="794" t="s">
        <v>809</v>
      </c>
      <c r="AX27" s="796"/>
    </row>
    <row r="28" spans="1:50" ht="43.9" customHeight="1" x14ac:dyDescent="0.25">
      <c r="A28" s="829"/>
      <c r="B28" s="829"/>
      <c r="C28" s="829"/>
      <c r="D28" s="446"/>
      <c r="E28" s="446"/>
      <c r="F28" s="829"/>
      <c r="G28" s="829"/>
      <c r="H28" s="829"/>
      <c r="I28" s="829"/>
      <c r="J28" s="829"/>
      <c r="K28" s="788"/>
      <c r="L28" s="789"/>
      <c r="M28" s="790"/>
      <c r="N28" s="446"/>
      <c r="O28" s="446"/>
      <c r="P28" s="788"/>
      <c r="Q28" s="789"/>
      <c r="R28" s="790"/>
      <c r="S28" s="788"/>
      <c r="T28" s="790"/>
      <c r="U28" s="788"/>
      <c r="V28" s="789"/>
      <c r="W28" s="790"/>
      <c r="X28" s="446"/>
      <c r="Y28" s="446"/>
      <c r="Z28" s="788"/>
      <c r="AA28" s="789"/>
      <c r="AB28" s="790"/>
      <c r="AC28" s="788"/>
      <c r="AD28" s="790"/>
      <c r="AE28" s="788"/>
      <c r="AF28" s="789"/>
      <c r="AG28" s="790"/>
      <c r="AH28" s="446"/>
      <c r="AI28" s="446"/>
      <c r="AJ28" s="788"/>
      <c r="AK28" s="789"/>
      <c r="AL28" s="790"/>
      <c r="AM28" s="788"/>
      <c r="AN28" s="790"/>
      <c r="AO28" s="788"/>
      <c r="AP28" s="789"/>
      <c r="AQ28" s="790"/>
      <c r="AR28" s="446"/>
      <c r="AS28" s="446"/>
      <c r="AT28" s="788"/>
      <c r="AU28" s="789"/>
      <c r="AV28" s="790"/>
      <c r="AW28" s="788"/>
      <c r="AX28" s="790"/>
    </row>
    <row r="29" spans="1:50" ht="43.9" customHeight="1" x14ac:dyDescent="0.25">
      <c r="A29" s="829"/>
      <c r="B29" s="829"/>
      <c r="C29" s="829"/>
      <c r="D29" s="446"/>
      <c r="E29" s="446"/>
      <c r="F29" s="829"/>
      <c r="G29" s="829"/>
      <c r="H29" s="829"/>
      <c r="I29" s="829"/>
      <c r="J29" s="829"/>
      <c r="K29" s="788"/>
      <c r="L29" s="789"/>
      <c r="M29" s="790"/>
      <c r="N29" s="446"/>
      <c r="O29" s="446"/>
      <c r="P29" s="788"/>
      <c r="Q29" s="789"/>
      <c r="R29" s="790"/>
      <c r="S29" s="788"/>
      <c r="T29" s="790"/>
      <c r="U29" s="788"/>
      <c r="V29" s="789"/>
      <c r="W29" s="790"/>
      <c r="X29" s="446"/>
      <c r="Y29" s="446"/>
      <c r="Z29" s="788"/>
      <c r="AA29" s="789"/>
      <c r="AB29" s="790"/>
      <c r="AC29" s="788"/>
      <c r="AD29" s="790"/>
      <c r="AE29" s="788"/>
      <c r="AF29" s="789"/>
      <c r="AG29" s="790"/>
      <c r="AH29" s="446"/>
      <c r="AI29" s="446"/>
      <c r="AJ29" s="788"/>
      <c r="AK29" s="789"/>
      <c r="AL29" s="790"/>
      <c r="AM29" s="788"/>
      <c r="AN29" s="790"/>
      <c r="AO29" s="788"/>
      <c r="AP29" s="789"/>
      <c r="AQ29" s="790"/>
      <c r="AR29" s="446"/>
      <c r="AS29" s="446"/>
      <c r="AT29" s="788"/>
      <c r="AU29" s="789"/>
      <c r="AV29" s="790"/>
      <c r="AW29" s="788"/>
      <c r="AX29" s="790"/>
    </row>
    <row r="30" spans="1:50" ht="43.9" customHeight="1" x14ac:dyDescent="0.25">
      <c r="A30" s="829"/>
      <c r="B30" s="829"/>
      <c r="C30" s="829"/>
      <c r="D30" s="446"/>
      <c r="E30" s="446"/>
      <c r="F30" s="829"/>
      <c r="G30" s="829"/>
      <c r="H30" s="829"/>
      <c r="I30" s="829"/>
      <c r="J30" s="829"/>
      <c r="K30" s="788"/>
      <c r="L30" s="789"/>
      <c r="M30" s="790"/>
      <c r="N30" s="446"/>
      <c r="O30" s="446"/>
      <c r="P30" s="788"/>
      <c r="Q30" s="789"/>
      <c r="R30" s="790"/>
      <c r="S30" s="788"/>
      <c r="T30" s="790"/>
      <c r="U30" s="788"/>
      <c r="V30" s="789"/>
      <c r="W30" s="790"/>
      <c r="X30" s="446"/>
      <c r="Y30" s="446"/>
      <c r="Z30" s="788"/>
      <c r="AA30" s="789"/>
      <c r="AB30" s="790"/>
      <c r="AC30" s="788"/>
      <c r="AD30" s="790"/>
      <c r="AE30" s="788"/>
      <c r="AF30" s="789"/>
      <c r="AG30" s="790"/>
      <c r="AH30" s="446"/>
      <c r="AI30" s="446"/>
      <c r="AJ30" s="788"/>
      <c r="AK30" s="789"/>
      <c r="AL30" s="790"/>
      <c r="AM30" s="788"/>
      <c r="AN30" s="790"/>
      <c r="AO30" s="788"/>
      <c r="AP30" s="789"/>
      <c r="AQ30" s="790"/>
      <c r="AR30" s="446"/>
      <c r="AS30" s="446"/>
      <c r="AT30" s="788"/>
      <c r="AU30" s="789"/>
      <c r="AV30" s="790"/>
      <c r="AW30" s="788"/>
      <c r="AX30" s="790"/>
    </row>
    <row r="31" spans="1:50" ht="43.9" customHeight="1" x14ac:dyDescent="0.25">
      <c r="A31" s="829"/>
      <c r="B31" s="829"/>
      <c r="C31" s="829"/>
      <c r="D31" s="446"/>
      <c r="E31" s="446"/>
      <c r="F31" s="829"/>
      <c r="G31" s="829"/>
      <c r="H31" s="829"/>
      <c r="I31" s="829"/>
      <c r="J31" s="829"/>
      <c r="K31" s="788"/>
      <c r="L31" s="789"/>
      <c r="M31" s="790"/>
      <c r="N31" s="446"/>
      <c r="O31" s="446"/>
      <c r="P31" s="788"/>
      <c r="Q31" s="789"/>
      <c r="R31" s="790"/>
      <c r="S31" s="788"/>
      <c r="T31" s="790"/>
      <c r="U31" s="788"/>
      <c r="V31" s="789"/>
      <c r="W31" s="790"/>
      <c r="X31" s="446"/>
      <c r="Y31" s="446"/>
      <c r="Z31" s="788"/>
      <c r="AA31" s="789"/>
      <c r="AB31" s="790"/>
      <c r="AC31" s="788"/>
      <c r="AD31" s="790"/>
      <c r="AE31" s="788"/>
      <c r="AF31" s="789"/>
      <c r="AG31" s="790"/>
      <c r="AH31" s="446"/>
      <c r="AI31" s="446"/>
      <c r="AJ31" s="788"/>
      <c r="AK31" s="789"/>
      <c r="AL31" s="790"/>
      <c r="AM31" s="788"/>
      <c r="AN31" s="790"/>
      <c r="AO31" s="788"/>
      <c r="AP31" s="789"/>
      <c r="AQ31" s="790"/>
      <c r="AR31" s="446"/>
      <c r="AS31" s="446"/>
      <c r="AT31" s="788"/>
      <c r="AU31" s="789"/>
      <c r="AV31" s="790"/>
      <c r="AW31" s="788"/>
      <c r="AX31" s="790"/>
    </row>
    <row r="32" spans="1:50" ht="43.9" customHeight="1" x14ac:dyDescent="0.25">
      <c r="A32" s="829"/>
      <c r="B32" s="829"/>
      <c r="C32" s="829"/>
      <c r="D32" s="446"/>
      <c r="E32" s="446"/>
      <c r="F32" s="829"/>
      <c r="G32" s="829"/>
      <c r="H32" s="829"/>
      <c r="I32" s="829"/>
      <c r="J32" s="829"/>
      <c r="K32" s="788"/>
      <c r="L32" s="789"/>
      <c r="M32" s="790"/>
      <c r="N32" s="446"/>
      <c r="O32" s="446"/>
      <c r="P32" s="788"/>
      <c r="Q32" s="789"/>
      <c r="R32" s="790"/>
      <c r="S32" s="788"/>
      <c r="T32" s="790"/>
      <c r="U32" s="788"/>
      <c r="V32" s="789"/>
      <c r="W32" s="790"/>
      <c r="X32" s="446"/>
      <c r="Y32" s="446"/>
      <c r="Z32" s="788"/>
      <c r="AA32" s="789"/>
      <c r="AB32" s="790"/>
      <c r="AC32" s="788"/>
      <c r="AD32" s="790"/>
      <c r="AE32" s="788"/>
      <c r="AF32" s="789"/>
      <c r="AG32" s="790"/>
      <c r="AH32" s="446"/>
      <c r="AI32" s="446"/>
      <c r="AJ32" s="788"/>
      <c r="AK32" s="789"/>
      <c r="AL32" s="790"/>
      <c r="AM32" s="788"/>
      <c r="AN32" s="790"/>
      <c r="AO32" s="788"/>
      <c r="AP32" s="789"/>
      <c r="AQ32" s="790"/>
      <c r="AR32" s="446"/>
      <c r="AS32" s="446"/>
      <c r="AT32" s="788"/>
      <c r="AU32" s="789"/>
      <c r="AV32" s="790"/>
      <c r="AW32" s="788"/>
      <c r="AX32" s="790"/>
    </row>
    <row r="33" spans="1:50" ht="43.9" customHeight="1" x14ac:dyDescent="0.25">
      <c r="A33" s="829"/>
      <c r="B33" s="829"/>
      <c r="C33" s="829"/>
      <c r="D33" s="446"/>
      <c r="E33" s="446"/>
      <c r="F33" s="829"/>
      <c r="G33" s="829"/>
      <c r="H33" s="829"/>
      <c r="I33" s="829"/>
      <c r="J33" s="829"/>
      <c r="K33" s="788"/>
      <c r="L33" s="789"/>
      <c r="M33" s="790"/>
      <c r="N33" s="446"/>
      <c r="O33" s="446"/>
      <c r="P33" s="788"/>
      <c r="Q33" s="789"/>
      <c r="R33" s="790"/>
      <c r="S33" s="788"/>
      <c r="T33" s="790"/>
      <c r="U33" s="788"/>
      <c r="V33" s="789"/>
      <c r="W33" s="790"/>
      <c r="X33" s="446"/>
      <c r="Y33" s="446"/>
      <c r="Z33" s="788"/>
      <c r="AA33" s="789"/>
      <c r="AB33" s="790"/>
      <c r="AC33" s="788"/>
      <c r="AD33" s="790"/>
      <c r="AE33" s="788"/>
      <c r="AF33" s="789"/>
      <c r="AG33" s="790"/>
      <c r="AH33" s="446"/>
      <c r="AI33" s="446"/>
      <c r="AJ33" s="788"/>
      <c r="AK33" s="789"/>
      <c r="AL33" s="790"/>
      <c r="AM33" s="788"/>
      <c r="AN33" s="790"/>
      <c r="AO33" s="788"/>
      <c r="AP33" s="789"/>
      <c r="AQ33" s="790"/>
      <c r="AR33" s="446"/>
      <c r="AS33" s="446"/>
      <c r="AT33" s="788"/>
      <c r="AU33" s="789"/>
      <c r="AV33" s="790"/>
      <c r="AW33" s="788"/>
      <c r="AX33" s="790"/>
    </row>
    <row r="35" spans="1:50" ht="14.45" customHeight="1" x14ac:dyDescent="0.25">
      <c r="A35" s="576" t="s">
        <v>836</v>
      </c>
      <c r="B35" s="577"/>
      <c r="C35" s="577"/>
      <c r="D35" s="577"/>
      <c r="E35" s="577"/>
      <c r="F35" s="577"/>
      <c r="G35" s="577"/>
      <c r="H35" s="577"/>
      <c r="I35" s="577"/>
      <c r="J35" s="577"/>
      <c r="K35" s="576" t="s">
        <v>836</v>
      </c>
      <c r="L35" s="577"/>
      <c r="M35" s="577"/>
      <c r="N35" s="577"/>
      <c r="O35" s="577"/>
      <c r="P35" s="577"/>
      <c r="Q35" s="577"/>
      <c r="R35" s="577"/>
      <c r="S35" s="577"/>
      <c r="T35" s="577"/>
      <c r="U35" s="576" t="s">
        <v>836</v>
      </c>
      <c r="V35" s="577"/>
      <c r="W35" s="577"/>
      <c r="X35" s="577"/>
      <c r="Y35" s="577"/>
      <c r="Z35" s="577"/>
      <c r="AA35" s="577"/>
      <c r="AB35" s="577"/>
      <c r="AC35" s="577"/>
      <c r="AD35" s="577"/>
      <c r="AE35" s="576" t="s">
        <v>836</v>
      </c>
      <c r="AF35" s="577"/>
      <c r="AG35" s="577"/>
      <c r="AH35" s="577"/>
      <c r="AI35" s="577"/>
      <c r="AJ35" s="577"/>
      <c r="AK35" s="577"/>
      <c r="AL35" s="577"/>
      <c r="AM35" s="577"/>
      <c r="AN35" s="577"/>
      <c r="AO35" s="576" t="s">
        <v>836</v>
      </c>
      <c r="AP35" s="577"/>
      <c r="AQ35" s="577"/>
      <c r="AR35" s="577"/>
      <c r="AS35" s="577"/>
      <c r="AT35" s="577"/>
      <c r="AU35" s="577"/>
      <c r="AV35" s="577"/>
      <c r="AW35" s="577"/>
      <c r="AX35" s="577"/>
    </row>
    <row r="36" spans="1:50" ht="24.6" customHeight="1" x14ac:dyDescent="0.25">
      <c r="A36" s="791" t="s">
        <v>808</v>
      </c>
      <c r="B36" s="792"/>
      <c r="C36" s="793"/>
      <c r="D36" s="791" t="s">
        <v>807</v>
      </c>
      <c r="E36" s="793"/>
      <c r="F36" s="444" t="s">
        <v>806</v>
      </c>
      <c r="G36" s="791" t="s">
        <v>251</v>
      </c>
      <c r="H36" s="793"/>
      <c r="I36" s="791" t="s">
        <v>805</v>
      </c>
      <c r="J36" s="793"/>
      <c r="K36" s="791" t="s">
        <v>808</v>
      </c>
      <c r="L36" s="792"/>
      <c r="M36" s="793"/>
      <c r="N36" s="791" t="s">
        <v>807</v>
      </c>
      <c r="O36" s="793"/>
      <c r="P36" s="444" t="s">
        <v>806</v>
      </c>
      <c r="Q36" s="791" t="s">
        <v>251</v>
      </c>
      <c r="R36" s="793"/>
      <c r="S36" s="791" t="s">
        <v>805</v>
      </c>
      <c r="T36" s="793"/>
      <c r="U36" s="791" t="s">
        <v>808</v>
      </c>
      <c r="V36" s="792"/>
      <c r="W36" s="793"/>
      <c r="X36" s="791" t="s">
        <v>807</v>
      </c>
      <c r="Y36" s="793"/>
      <c r="Z36" s="444" t="s">
        <v>806</v>
      </c>
      <c r="AA36" s="791" t="s">
        <v>251</v>
      </c>
      <c r="AB36" s="793"/>
      <c r="AC36" s="791" t="s">
        <v>805</v>
      </c>
      <c r="AD36" s="793"/>
      <c r="AE36" s="791" t="s">
        <v>808</v>
      </c>
      <c r="AF36" s="792"/>
      <c r="AG36" s="793"/>
      <c r="AH36" s="791" t="s">
        <v>807</v>
      </c>
      <c r="AI36" s="793"/>
      <c r="AJ36" s="444" t="s">
        <v>806</v>
      </c>
      <c r="AK36" s="791" t="s">
        <v>251</v>
      </c>
      <c r="AL36" s="793"/>
      <c r="AM36" s="791" t="s">
        <v>805</v>
      </c>
      <c r="AN36" s="793"/>
      <c r="AO36" s="791" t="s">
        <v>808</v>
      </c>
      <c r="AP36" s="792"/>
      <c r="AQ36" s="793"/>
      <c r="AR36" s="791" t="s">
        <v>807</v>
      </c>
      <c r="AS36" s="793"/>
      <c r="AT36" s="444" t="s">
        <v>806</v>
      </c>
      <c r="AU36" s="791" t="s">
        <v>251</v>
      </c>
      <c r="AV36" s="793"/>
      <c r="AW36" s="791" t="s">
        <v>805</v>
      </c>
      <c r="AX36" s="793"/>
    </row>
    <row r="37" spans="1:50" ht="42" customHeight="1" x14ac:dyDescent="0.25">
      <c r="A37" s="829"/>
      <c r="B37" s="829"/>
      <c r="C37" s="829"/>
      <c r="D37" s="829"/>
      <c r="E37" s="829"/>
      <c r="F37" s="414"/>
      <c r="G37" s="829"/>
      <c r="H37" s="829"/>
      <c r="I37" s="829"/>
      <c r="J37" s="829"/>
      <c r="K37" s="788"/>
      <c r="L37" s="789"/>
      <c r="M37" s="790"/>
      <c r="N37" s="788"/>
      <c r="O37" s="790"/>
      <c r="P37" s="414"/>
      <c r="Q37" s="788"/>
      <c r="R37" s="790"/>
      <c r="S37" s="788"/>
      <c r="T37" s="790"/>
      <c r="U37" s="788"/>
      <c r="V37" s="789"/>
      <c r="W37" s="790"/>
      <c r="X37" s="788"/>
      <c r="Y37" s="790"/>
      <c r="Z37" s="414"/>
      <c r="AA37" s="788"/>
      <c r="AB37" s="790"/>
      <c r="AC37" s="788"/>
      <c r="AD37" s="790"/>
      <c r="AE37" s="788"/>
      <c r="AF37" s="789"/>
      <c r="AG37" s="790"/>
      <c r="AH37" s="788"/>
      <c r="AI37" s="790"/>
      <c r="AJ37" s="414"/>
      <c r="AK37" s="788"/>
      <c r="AL37" s="790"/>
      <c r="AM37" s="788"/>
      <c r="AN37" s="790"/>
      <c r="AO37" s="788"/>
      <c r="AP37" s="789"/>
      <c r="AQ37" s="790"/>
      <c r="AR37" s="788"/>
      <c r="AS37" s="790"/>
      <c r="AT37" s="414"/>
      <c r="AU37" s="788"/>
      <c r="AV37" s="790"/>
      <c r="AW37" s="788"/>
      <c r="AX37" s="790"/>
    </row>
    <row r="38" spans="1:50" ht="42" customHeight="1" x14ac:dyDescent="0.25">
      <c r="A38" s="829"/>
      <c r="B38" s="829"/>
      <c r="C38" s="829"/>
      <c r="D38" s="829"/>
      <c r="E38" s="829"/>
      <c r="F38" s="414"/>
      <c r="G38" s="829"/>
      <c r="H38" s="829"/>
      <c r="I38" s="829"/>
      <c r="J38" s="829"/>
      <c r="K38" s="788"/>
      <c r="L38" s="789"/>
      <c r="M38" s="790"/>
      <c r="N38" s="788"/>
      <c r="O38" s="790"/>
      <c r="P38" s="414"/>
      <c r="Q38" s="788"/>
      <c r="R38" s="790"/>
      <c r="S38" s="788"/>
      <c r="T38" s="790"/>
      <c r="U38" s="788"/>
      <c r="V38" s="789"/>
      <c r="W38" s="790"/>
      <c r="X38" s="788"/>
      <c r="Y38" s="790"/>
      <c r="Z38" s="414"/>
      <c r="AA38" s="788"/>
      <c r="AB38" s="790"/>
      <c r="AC38" s="788"/>
      <c r="AD38" s="790"/>
      <c r="AE38" s="788"/>
      <c r="AF38" s="789"/>
      <c r="AG38" s="790"/>
      <c r="AH38" s="788"/>
      <c r="AI38" s="790"/>
      <c r="AJ38" s="414"/>
      <c r="AK38" s="788"/>
      <c r="AL38" s="790"/>
      <c r="AM38" s="788"/>
      <c r="AN38" s="790"/>
      <c r="AO38" s="788"/>
      <c r="AP38" s="789"/>
      <c r="AQ38" s="790"/>
      <c r="AR38" s="788"/>
      <c r="AS38" s="790"/>
      <c r="AT38" s="414"/>
      <c r="AU38" s="788"/>
      <c r="AV38" s="790"/>
      <c r="AW38" s="788"/>
      <c r="AX38" s="790"/>
    </row>
    <row r="39" spans="1:50" ht="42.6" customHeight="1" x14ac:dyDescent="0.25">
      <c r="A39" s="829"/>
      <c r="B39" s="829"/>
      <c r="C39" s="829"/>
      <c r="D39" s="829"/>
      <c r="E39" s="829"/>
      <c r="F39" s="414"/>
      <c r="G39" s="829"/>
      <c r="H39" s="829"/>
      <c r="I39" s="829"/>
      <c r="J39" s="829"/>
      <c r="K39" s="788"/>
      <c r="L39" s="789"/>
      <c r="M39" s="790"/>
      <c r="N39" s="788"/>
      <c r="O39" s="790"/>
      <c r="P39" s="414"/>
      <c r="Q39" s="788"/>
      <c r="R39" s="790"/>
      <c r="S39" s="788"/>
      <c r="T39" s="790"/>
      <c r="U39" s="788"/>
      <c r="V39" s="789"/>
      <c r="W39" s="790"/>
      <c r="X39" s="788"/>
      <c r="Y39" s="790"/>
      <c r="Z39" s="414"/>
      <c r="AA39" s="788"/>
      <c r="AB39" s="790"/>
      <c r="AC39" s="788"/>
      <c r="AD39" s="790"/>
      <c r="AE39" s="788"/>
      <c r="AF39" s="789"/>
      <c r="AG39" s="790"/>
      <c r="AH39" s="788"/>
      <c r="AI39" s="790"/>
      <c r="AJ39" s="414"/>
      <c r="AK39" s="788"/>
      <c r="AL39" s="790"/>
      <c r="AM39" s="788"/>
      <c r="AN39" s="790"/>
      <c r="AO39" s="788"/>
      <c r="AP39" s="789"/>
      <c r="AQ39" s="790"/>
      <c r="AR39" s="788"/>
      <c r="AS39" s="790"/>
      <c r="AT39" s="414"/>
      <c r="AU39" s="788"/>
      <c r="AV39" s="790"/>
      <c r="AW39" s="788"/>
      <c r="AX39" s="790"/>
    </row>
    <row r="40" spans="1:50" ht="42.6" customHeight="1" x14ac:dyDescent="0.25">
      <c r="A40" s="829"/>
      <c r="B40" s="829"/>
      <c r="C40" s="829"/>
      <c r="D40" s="829"/>
      <c r="E40" s="829"/>
      <c r="F40" s="427"/>
      <c r="G40" s="829"/>
      <c r="H40" s="829"/>
      <c r="I40" s="829"/>
      <c r="J40" s="829"/>
      <c r="K40" s="788"/>
      <c r="L40" s="789"/>
      <c r="M40" s="790"/>
      <c r="N40" s="788"/>
      <c r="O40" s="790"/>
      <c r="P40" s="427"/>
      <c r="Q40" s="788"/>
      <c r="R40" s="790"/>
      <c r="S40" s="788"/>
      <c r="T40" s="790"/>
      <c r="U40" s="788"/>
      <c r="V40" s="789"/>
      <c r="W40" s="790"/>
      <c r="X40" s="788"/>
      <c r="Y40" s="790"/>
      <c r="Z40" s="427"/>
      <c r="AA40" s="788"/>
      <c r="AB40" s="790"/>
      <c r="AC40" s="788"/>
      <c r="AD40" s="790"/>
      <c r="AE40" s="788"/>
      <c r="AF40" s="789"/>
      <c r="AG40" s="790"/>
      <c r="AH40" s="788"/>
      <c r="AI40" s="790"/>
      <c r="AJ40" s="427"/>
      <c r="AK40" s="788"/>
      <c r="AL40" s="790"/>
      <c r="AM40" s="788"/>
      <c r="AN40" s="790"/>
      <c r="AO40" s="788"/>
      <c r="AP40" s="789"/>
      <c r="AQ40" s="790"/>
      <c r="AR40" s="788"/>
      <c r="AS40" s="790"/>
      <c r="AT40" s="427"/>
      <c r="AU40" s="788"/>
      <c r="AV40" s="790"/>
      <c r="AW40" s="788"/>
      <c r="AX40" s="790"/>
    </row>
    <row r="41" spans="1:50" ht="42.6" customHeight="1" x14ac:dyDescent="0.25">
      <c r="A41" s="829"/>
      <c r="B41" s="829"/>
      <c r="C41" s="829"/>
      <c r="D41" s="829"/>
      <c r="E41" s="829"/>
      <c r="F41" s="427"/>
      <c r="G41" s="829"/>
      <c r="H41" s="829"/>
      <c r="I41" s="829"/>
      <c r="J41" s="829"/>
      <c r="K41" s="788"/>
      <c r="L41" s="789"/>
      <c r="M41" s="790"/>
      <c r="N41" s="788"/>
      <c r="O41" s="790"/>
      <c r="P41" s="427"/>
      <c r="Q41" s="788"/>
      <c r="R41" s="790"/>
      <c r="S41" s="788"/>
      <c r="T41" s="790"/>
      <c r="U41" s="788"/>
      <c r="V41" s="789"/>
      <c r="W41" s="790"/>
      <c r="X41" s="788"/>
      <c r="Y41" s="790"/>
      <c r="Z41" s="427"/>
      <c r="AA41" s="788"/>
      <c r="AB41" s="790"/>
      <c r="AC41" s="788"/>
      <c r="AD41" s="790"/>
      <c r="AE41" s="788"/>
      <c r="AF41" s="789"/>
      <c r="AG41" s="790"/>
      <c r="AH41" s="788"/>
      <c r="AI41" s="790"/>
      <c r="AJ41" s="427"/>
      <c r="AK41" s="788"/>
      <c r="AL41" s="790"/>
      <c r="AM41" s="788"/>
      <c r="AN41" s="790"/>
      <c r="AO41" s="788"/>
      <c r="AP41" s="789"/>
      <c r="AQ41" s="790"/>
      <c r="AR41" s="788"/>
      <c r="AS41" s="790"/>
      <c r="AT41" s="427"/>
      <c r="AU41" s="788"/>
      <c r="AV41" s="790"/>
      <c r="AW41" s="788"/>
      <c r="AX41" s="790"/>
    </row>
    <row r="42" spans="1:50" s="20" customFormat="1" x14ac:dyDescent="0.25"/>
    <row r="43" spans="1:50" s="20" customFormat="1" ht="15.75" x14ac:dyDescent="0.25">
      <c r="A43" s="827" t="s">
        <v>804</v>
      </c>
      <c r="B43" s="827"/>
      <c r="C43" s="827"/>
      <c r="D43" s="827" t="s">
        <v>803</v>
      </c>
      <c r="E43" s="827"/>
      <c r="F43" s="827"/>
      <c r="G43" s="827"/>
      <c r="H43" s="827" t="s">
        <v>802</v>
      </c>
      <c r="I43" s="827"/>
      <c r="J43" s="413"/>
      <c r="K43" s="791" t="s">
        <v>804</v>
      </c>
      <c r="L43" s="792"/>
      <c r="M43" s="793"/>
      <c r="N43" s="791" t="s">
        <v>803</v>
      </c>
      <c r="O43" s="792"/>
      <c r="P43" s="792"/>
      <c r="Q43" s="793"/>
      <c r="R43" s="791" t="s">
        <v>802</v>
      </c>
      <c r="S43" s="793"/>
      <c r="T43" s="413"/>
      <c r="U43" s="791" t="s">
        <v>804</v>
      </c>
      <c r="V43" s="792"/>
      <c r="W43" s="793"/>
      <c r="X43" s="791" t="s">
        <v>803</v>
      </c>
      <c r="Y43" s="792"/>
      <c r="Z43" s="792"/>
      <c r="AA43" s="793"/>
      <c r="AB43" s="791" t="s">
        <v>802</v>
      </c>
      <c r="AC43" s="793"/>
      <c r="AD43" s="413"/>
      <c r="AE43" s="791" t="s">
        <v>804</v>
      </c>
      <c r="AF43" s="792"/>
      <c r="AG43" s="793"/>
      <c r="AH43" s="791" t="s">
        <v>803</v>
      </c>
      <c r="AI43" s="792"/>
      <c r="AJ43" s="792"/>
      <c r="AK43" s="793"/>
      <c r="AL43" s="791" t="s">
        <v>802</v>
      </c>
      <c r="AM43" s="793"/>
      <c r="AN43" s="413"/>
      <c r="AO43" s="791" t="s">
        <v>804</v>
      </c>
      <c r="AP43" s="792"/>
      <c r="AQ43" s="793"/>
      <c r="AR43" s="791" t="s">
        <v>803</v>
      </c>
      <c r="AS43" s="792"/>
      <c r="AT43" s="792"/>
      <c r="AU43" s="793"/>
      <c r="AV43" s="791" t="s">
        <v>802</v>
      </c>
      <c r="AW43" s="793"/>
      <c r="AX43" s="413"/>
    </row>
    <row r="44" spans="1:50" s="20" customFormat="1" ht="15.75" x14ac:dyDescent="0.25">
      <c r="A44" s="839"/>
      <c r="B44" s="839"/>
      <c r="C44" s="839"/>
      <c r="D44" s="839"/>
      <c r="E44" s="839"/>
      <c r="F44" s="839"/>
      <c r="G44" s="839"/>
      <c r="H44" s="839"/>
      <c r="I44" s="839"/>
      <c r="J44" s="413"/>
      <c r="K44" s="784"/>
      <c r="L44" s="785"/>
      <c r="M44" s="786"/>
      <c r="N44" s="784"/>
      <c r="O44" s="785"/>
      <c r="P44" s="785"/>
      <c r="Q44" s="786"/>
      <c r="R44" s="784"/>
      <c r="S44" s="786"/>
      <c r="T44" s="413"/>
      <c r="U44" s="784"/>
      <c r="V44" s="785"/>
      <c r="W44" s="786"/>
      <c r="X44" s="784"/>
      <c r="Y44" s="785"/>
      <c r="Z44" s="785"/>
      <c r="AA44" s="786"/>
      <c r="AB44" s="784"/>
      <c r="AC44" s="786"/>
      <c r="AD44" s="413"/>
      <c r="AE44" s="784"/>
      <c r="AF44" s="785"/>
      <c r="AG44" s="786"/>
      <c r="AH44" s="784"/>
      <c r="AI44" s="785"/>
      <c r="AJ44" s="785"/>
      <c r="AK44" s="786"/>
      <c r="AL44" s="784"/>
      <c r="AM44" s="786"/>
      <c r="AN44" s="413"/>
      <c r="AO44" s="784"/>
      <c r="AP44" s="785"/>
      <c r="AQ44" s="786"/>
      <c r="AR44" s="784"/>
      <c r="AS44" s="785"/>
      <c r="AT44" s="785"/>
      <c r="AU44" s="786"/>
      <c r="AV44" s="784"/>
      <c r="AW44" s="786"/>
      <c r="AX44" s="413"/>
    </row>
    <row r="45" spans="1:50" s="20" customFormat="1" ht="15.75" x14ac:dyDescent="0.25">
      <c r="A45" s="445"/>
      <c r="B45" s="445"/>
      <c r="C45" s="445"/>
      <c r="D45" s="445"/>
      <c r="E45" s="445"/>
      <c r="F45" s="445"/>
      <c r="G45" s="445"/>
      <c r="H45" s="445"/>
      <c r="I45" s="445"/>
      <c r="J45" s="413"/>
      <c r="K45" s="445"/>
      <c r="L45" s="445"/>
      <c r="M45" s="445"/>
      <c r="N45" s="445"/>
      <c r="O45" s="445"/>
      <c r="P45" s="445"/>
      <c r="Q45" s="445"/>
      <c r="R45" s="445"/>
      <c r="S45" s="445"/>
      <c r="T45" s="413"/>
      <c r="U45" s="445"/>
      <c r="V45" s="445"/>
      <c r="W45" s="445"/>
      <c r="X45" s="445"/>
      <c r="Y45" s="445"/>
      <c r="Z45" s="445"/>
      <c r="AA45" s="445"/>
      <c r="AB45" s="445"/>
      <c r="AC45" s="445"/>
      <c r="AD45" s="413"/>
      <c r="AE45" s="445"/>
      <c r="AF45" s="445"/>
      <c r="AG45" s="445"/>
      <c r="AH45" s="445"/>
      <c r="AI45" s="445"/>
      <c r="AJ45" s="445"/>
      <c r="AK45" s="445"/>
      <c r="AL45" s="445"/>
      <c r="AM45" s="445"/>
      <c r="AN45" s="413"/>
      <c r="AO45" s="445"/>
      <c r="AP45" s="445"/>
      <c r="AQ45" s="445"/>
      <c r="AR45" s="445"/>
      <c r="AS45" s="445"/>
      <c r="AT45" s="445"/>
      <c r="AU45" s="445"/>
      <c r="AV45" s="445"/>
      <c r="AW45" s="445"/>
      <c r="AX45" s="413"/>
    </row>
    <row r="46" spans="1:50" s="20" customFormat="1" ht="15.6" customHeight="1" x14ac:dyDescent="0.25">
      <c r="A46" s="787" t="s">
        <v>835</v>
      </c>
      <c r="B46" s="787"/>
      <c r="C46" s="787"/>
      <c r="D46" s="787"/>
      <c r="E46" s="787"/>
      <c r="F46" s="787"/>
      <c r="G46" s="787"/>
      <c r="H46" s="787"/>
      <c r="I46" s="787"/>
      <c r="J46" s="787"/>
      <c r="K46" s="787" t="s">
        <v>835</v>
      </c>
      <c r="L46" s="787"/>
      <c r="M46" s="787"/>
      <c r="N46" s="787"/>
      <c r="O46" s="787"/>
      <c r="P46" s="787"/>
      <c r="Q46" s="787"/>
      <c r="R46" s="787"/>
      <c r="S46" s="787"/>
      <c r="T46" s="787"/>
      <c r="U46" s="787" t="s">
        <v>835</v>
      </c>
      <c r="V46" s="787"/>
      <c r="W46" s="787"/>
      <c r="X46" s="787"/>
      <c r="Y46" s="787"/>
      <c r="Z46" s="787"/>
      <c r="AA46" s="787"/>
      <c r="AB46" s="787"/>
      <c r="AC46" s="787"/>
      <c r="AD46" s="787"/>
      <c r="AE46" s="787" t="s">
        <v>835</v>
      </c>
      <c r="AF46" s="787"/>
      <c r="AG46" s="787"/>
      <c r="AH46" s="787"/>
      <c r="AI46" s="787"/>
      <c r="AJ46" s="787"/>
      <c r="AK46" s="787"/>
      <c r="AL46" s="787"/>
      <c r="AM46" s="787"/>
      <c r="AN46" s="787"/>
      <c r="AO46" s="787" t="s">
        <v>835</v>
      </c>
      <c r="AP46" s="787"/>
      <c r="AQ46" s="787"/>
      <c r="AR46" s="787"/>
      <c r="AS46" s="787"/>
      <c r="AT46" s="787"/>
      <c r="AU46" s="787"/>
      <c r="AV46" s="787"/>
      <c r="AW46" s="787"/>
      <c r="AX46" s="787"/>
    </row>
    <row r="47" spans="1:50" s="20" customFormat="1" ht="26.45" customHeight="1" x14ac:dyDescent="0.25">
      <c r="A47" s="834" t="s">
        <v>801</v>
      </c>
      <c r="B47" s="834"/>
      <c r="C47" s="834"/>
      <c r="D47" s="444" t="s">
        <v>800</v>
      </c>
      <c r="E47" s="444" t="s">
        <v>799</v>
      </c>
      <c r="F47" s="444" t="s">
        <v>798</v>
      </c>
      <c r="G47" s="834" t="s">
        <v>797</v>
      </c>
      <c r="H47" s="834"/>
      <c r="I47" s="834" t="s">
        <v>252</v>
      </c>
      <c r="J47" s="834"/>
      <c r="K47" s="777" t="s">
        <v>801</v>
      </c>
      <c r="L47" s="783"/>
      <c r="M47" s="778"/>
      <c r="N47" s="444" t="s">
        <v>800</v>
      </c>
      <c r="O47" s="444" t="s">
        <v>799</v>
      </c>
      <c r="P47" s="444" t="s">
        <v>798</v>
      </c>
      <c r="Q47" s="777" t="s">
        <v>797</v>
      </c>
      <c r="R47" s="778"/>
      <c r="S47" s="777" t="s">
        <v>252</v>
      </c>
      <c r="T47" s="778"/>
      <c r="U47" s="777" t="s">
        <v>801</v>
      </c>
      <c r="V47" s="783"/>
      <c r="W47" s="778"/>
      <c r="X47" s="444" t="s">
        <v>800</v>
      </c>
      <c r="Y47" s="444" t="s">
        <v>799</v>
      </c>
      <c r="Z47" s="444" t="s">
        <v>798</v>
      </c>
      <c r="AA47" s="777" t="s">
        <v>797</v>
      </c>
      <c r="AB47" s="778"/>
      <c r="AC47" s="777" t="s">
        <v>252</v>
      </c>
      <c r="AD47" s="778"/>
      <c r="AE47" s="777" t="s">
        <v>801</v>
      </c>
      <c r="AF47" s="783"/>
      <c r="AG47" s="778"/>
      <c r="AH47" s="444" t="s">
        <v>800</v>
      </c>
      <c r="AI47" s="444" t="s">
        <v>799</v>
      </c>
      <c r="AJ47" s="444" t="s">
        <v>798</v>
      </c>
      <c r="AK47" s="777" t="s">
        <v>797</v>
      </c>
      <c r="AL47" s="778"/>
      <c r="AM47" s="777" t="s">
        <v>252</v>
      </c>
      <c r="AN47" s="778"/>
      <c r="AO47" s="777" t="s">
        <v>801</v>
      </c>
      <c r="AP47" s="783"/>
      <c r="AQ47" s="778"/>
      <c r="AR47" s="444" t="s">
        <v>800</v>
      </c>
      <c r="AS47" s="444" t="s">
        <v>799</v>
      </c>
      <c r="AT47" s="444" t="s">
        <v>798</v>
      </c>
      <c r="AU47" s="777" t="s">
        <v>797</v>
      </c>
      <c r="AV47" s="778"/>
      <c r="AW47" s="777" t="s">
        <v>252</v>
      </c>
      <c r="AX47" s="778"/>
    </row>
    <row r="48" spans="1:50" s="20" customFormat="1" ht="50.45" customHeight="1" x14ac:dyDescent="0.25">
      <c r="A48" s="779"/>
      <c r="B48" s="779"/>
      <c r="C48" s="779"/>
      <c r="D48" s="442"/>
      <c r="E48" s="442"/>
      <c r="F48" s="442"/>
      <c r="G48" s="779"/>
      <c r="H48" s="779"/>
      <c r="I48" s="759"/>
      <c r="J48" s="761"/>
      <c r="K48" s="779"/>
      <c r="L48" s="779"/>
      <c r="M48" s="779"/>
      <c r="N48" s="442"/>
      <c r="O48" s="442"/>
      <c r="P48" s="442"/>
      <c r="Q48" s="759"/>
      <c r="R48" s="761"/>
      <c r="S48" s="759"/>
      <c r="T48" s="761"/>
      <c r="U48" s="779"/>
      <c r="V48" s="779"/>
      <c r="W48" s="779"/>
      <c r="X48" s="442"/>
      <c r="Y48" s="442"/>
      <c r="Z48" s="442"/>
      <c r="AA48" s="759"/>
      <c r="AB48" s="761"/>
      <c r="AC48" s="759"/>
      <c r="AD48" s="761"/>
      <c r="AE48" s="779"/>
      <c r="AF48" s="779"/>
      <c r="AG48" s="779"/>
      <c r="AH48" s="442"/>
      <c r="AI48" s="442"/>
      <c r="AJ48" s="442"/>
      <c r="AK48" s="759"/>
      <c r="AL48" s="761"/>
      <c r="AM48" s="759"/>
      <c r="AN48" s="761"/>
      <c r="AO48" s="779"/>
      <c r="AP48" s="779"/>
      <c r="AQ48" s="779"/>
      <c r="AR48" s="442"/>
      <c r="AS48" s="442"/>
      <c r="AT48" s="442"/>
      <c r="AU48" s="759"/>
      <c r="AV48" s="761"/>
      <c r="AW48" s="759"/>
      <c r="AX48" s="761"/>
    </row>
    <row r="49" spans="1:50" s="20" customFormat="1" ht="49.9" customHeight="1" x14ac:dyDescent="0.25">
      <c r="A49" s="779"/>
      <c r="B49" s="779"/>
      <c r="C49" s="779"/>
      <c r="D49" s="443"/>
      <c r="E49" s="443"/>
      <c r="F49" s="443"/>
      <c r="G49" s="835"/>
      <c r="H49" s="835"/>
      <c r="I49" s="759"/>
      <c r="J49" s="761"/>
      <c r="K49" s="779"/>
      <c r="L49" s="779"/>
      <c r="M49" s="779"/>
      <c r="N49" s="443"/>
      <c r="O49" s="443"/>
      <c r="P49" s="443"/>
      <c r="Q49" s="759"/>
      <c r="R49" s="761"/>
      <c r="S49" s="759"/>
      <c r="T49" s="761"/>
      <c r="U49" s="779"/>
      <c r="V49" s="779"/>
      <c r="W49" s="779"/>
      <c r="X49" s="443"/>
      <c r="Y49" s="443"/>
      <c r="Z49" s="443"/>
      <c r="AA49" s="759"/>
      <c r="AB49" s="761"/>
      <c r="AC49" s="759"/>
      <c r="AD49" s="761"/>
      <c r="AE49" s="779"/>
      <c r="AF49" s="779"/>
      <c r="AG49" s="779"/>
      <c r="AH49" s="443"/>
      <c r="AI49" s="443"/>
      <c r="AJ49" s="443"/>
      <c r="AK49" s="759"/>
      <c r="AL49" s="761"/>
      <c r="AM49" s="759"/>
      <c r="AN49" s="761"/>
      <c r="AO49" s="779"/>
      <c r="AP49" s="779"/>
      <c r="AQ49" s="779"/>
      <c r="AR49" s="443"/>
      <c r="AS49" s="443"/>
      <c r="AT49" s="443"/>
      <c r="AU49" s="759"/>
      <c r="AV49" s="761"/>
      <c r="AW49" s="759"/>
      <c r="AX49" s="761"/>
    </row>
    <row r="50" spans="1:50" s="20" customFormat="1" ht="51" customHeight="1" x14ac:dyDescent="0.25">
      <c r="A50" s="779"/>
      <c r="B50" s="779"/>
      <c r="C50" s="779"/>
      <c r="D50" s="442"/>
      <c r="E50" s="442"/>
      <c r="F50" s="442"/>
      <c r="G50" s="779"/>
      <c r="H50" s="779"/>
      <c r="I50" s="759"/>
      <c r="J50" s="761"/>
      <c r="K50" s="779"/>
      <c r="L50" s="779"/>
      <c r="M50" s="779"/>
      <c r="N50" s="442"/>
      <c r="O50" s="442"/>
      <c r="P50" s="442"/>
      <c r="Q50" s="759"/>
      <c r="R50" s="761"/>
      <c r="S50" s="759"/>
      <c r="T50" s="761"/>
      <c r="U50" s="779"/>
      <c r="V50" s="779"/>
      <c r="W50" s="779"/>
      <c r="X50" s="442"/>
      <c r="Y50" s="442"/>
      <c r="Z50" s="442"/>
      <c r="AA50" s="759"/>
      <c r="AB50" s="761"/>
      <c r="AC50" s="759"/>
      <c r="AD50" s="761"/>
      <c r="AE50" s="779"/>
      <c r="AF50" s="779"/>
      <c r="AG50" s="779"/>
      <c r="AH50" s="442"/>
      <c r="AI50" s="442"/>
      <c r="AJ50" s="442"/>
      <c r="AK50" s="759"/>
      <c r="AL50" s="761"/>
      <c r="AM50" s="759"/>
      <c r="AN50" s="761"/>
      <c r="AO50" s="779"/>
      <c r="AP50" s="779"/>
      <c r="AQ50" s="779"/>
      <c r="AR50" s="442"/>
      <c r="AS50" s="442"/>
      <c r="AT50" s="442"/>
      <c r="AU50" s="759"/>
      <c r="AV50" s="761"/>
      <c r="AW50" s="759"/>
      <c r="AX50" s="761"/>
    </row>
    <row r="51" spans="1:50" s="20" customFormat="1" ht="49.9" customHeight="1" x14ac:dyDescent="0.25">
      <c r="A51" s="779"/>
      <c r="B51" s="779"/>
      <c r="C51" s="779"/>
      <c r="D51" s="442"/>
      <c r="E51" s="442"/>
      <c r="F51" s="442"/>
      <c r="G51" s="779"/>
      <c r="H51" s="779"/>
      <c r="I51" s="759"/>
      <c r="J51" s="761"/>
      <c r="K51" s="779"/>
      <c r="L51" s="779"/>
      <c r="M51" s="779"/>
      <c r="N51" s="442"/>
      <c r="O51" s="442"/>
      <c r="P51" s="442"/>
      <c r="Q51" s="759"/>
      <c r="R51" s="761"/>
      <c r="S51" s="759"/>
      <c r="T51" s="761"/>
      <c r="U51" s="779"/>
      <c r="V51" s="779"/>
      <c r="W51" s="779"/>
      <c r="X51" s="442"/>
      <c r="Y51" s="442"/>
      <c r="Z51" s="442"/>
      <c r="AA51" s="759"/>
      <c r="AB51" s="761"/>
      <c r="AC51" s="759"/>
      <c r="AD51" s="761"/>
      <c r="AE51" s="779"/>
      <c r="AF51" s="779"/>
      <c r="AG51" s="779"/>
      <c r="AH51" s="442"/>
      <c r="AI51" s="442"/>
      <c r="AJ51" s="442"/>
      <c r="AK51" s="759"/>
      <c r="AL51" s="761"/>
      <c r="AM51" s="759"/>
      <c r="AN51" s="761"/>
      <c r="AO51" s="779"/>
      <c r="AP51" s="779"/>
      <c r="AQ51" s="779"/>
      <c r="AR51" s="442"/>
      <c r="AS51" s="442"/>
      <c r="AT51" s="442"/>
      <c r="AU51" s="759"/>
      <c r="AV51" s="761"/>
      <c r="AW51" s="759"/>
      <c r="AX51" s="761"/>
    </row>
    <row r="52" spans="1:50" s="20" customFormat="1" ht="49.9" customHeight="1" x14ac:dyDescent="0.25">
      <c r="A52" s="779"/>
      <c r="B52" s="779"/>
      <c r="C52" s="779"/>
      <c r="D52" s="442"/>
      <c r="E52" s="442"/>
      <c r="F52" s="442"/>
      <c r="G52" s="779"/>
      <c r="H52" s="779"/>
      <c r="I52" s="759"/>
      <c r="J52" s="761"/>
      <c r="K52" s="779"/>
      <c r="L52" s="779"/>
      <c r="M52" s="779"/>
      <c r="N52" s="442"/>
      <c r="O52" s="442"/>
      <c r="P52" s="442"/>
      <c r="Q52" s="759"/>
      <c r="R52" s="761"/>
      <c r="S52" s="759"/>
      <c r="T52" s="761"/>
      <c r="U52" s="779"/>
      <c r="V52" s="779"/>
      <c r="W52" s="779"/>
      <c r="X52" s="442"/>
      <c r="Y52" s="442"/>
      <c r="Z52" s="442"/>
      <c r="AA52" s="759"/>
      <c r="AB52" s="761"/>
      <c r="AC52" s="759"/>
      <c r="AD52" s="761"/>
      <c r="AE52" s="779"/>
      <c r="AF52" s="779"/>
      <c r="AG52" s="779"/>
      <c r="AH52" s="442"/>
      <c r="AI52" s="442"/>
      <c r="AJ52" s="442"/>
      <c r="AK52" s="759"/>
      <c r="AL52" s="761"/>
      <c r="AM52" s="759"/>
      <c r="AN52" s="761"/>
      <c r="AO52" s="779"/>
      <c r="AP52" s="779"/>
      <c r="AQ52" s="779"/>
      <c r="AR52" s="442"/>
      <c r="AS52" s="442"/>
      <c r="AT52" s="442"/>
      <c r="AU52" s="759"/>
      <c r="AV52" s="761"/>
      <c r="AW52" s="759"/>
      <c r="AX52" s="761"/>
    </row>
    <row r="53" spans="1:50" s="20" customFormat="1" ht="16.899999999999999" customHeight="1" x14ac:dyDescent="0.25">
      <c r="A53" s="436"/>
      <c r="B53" s="436"/>
      <c r="C53" s="436"/>
      <c r="D53" s="436"/>
      <c r="E53" s="436"/>
      <c r="F53" s="436"/>
      <c r="G53" s="436"/>
      <c r="H53" s="436"/>
      <c r="I53" s="436"/>
      <c r="J53" s="435"/>
      <c r="K53" s="436"/>
      <c r="L53" s="436"/>
      <c r="M53" s="436"/>
      <c r="N53" s="436"/>
      <c r="O53" s="436"/>
      <c r="P53" s="436"/>
      <c r="Q53" s="436"/>
      <c r="R53" s="436"/>
      <c r="S53" s="436"/>
      <c r="T53" s="435"/>
      <c r="U53" s="436"/>
      <c r="V53" s="436"/>
      <c r="W53" s="436"/>
      <c r="X53" s="436"/>
      <c r="Y53" s="436"/>
      <c r="Z53" s="436"/>
      <c r="AA53" s="436"/>
      <c r="AB53" s="436"/>
      <c r="AC53" s="436"/>
      <c r="AD53" s="435"/>
      <c r="AE53" s="436"/>
      <c r="AF53" s="436"/>
      <c r="AG53" s="436"/>
      <c r="AH53" s="436"/>
      <c r="AI53" s="436"/>
      <c r="AJ53" s="436"/>
      <c r="AK53" s="436"/>
      <c r="AL53" s="436"/>
      <c r="AM53" s="436"/>
      <c r="AN53" s="435"/>
      <c r="AO53" s="436"/>
      <c r="AP53" s="436"/>
      <c r="AQ53" s="436"/>
      <c r="AR53" s="436"/>
      <c r="AS53" s="436"/>
      <c r="AT53" s="436"/>
      <c r="AU53" s="436"/>
      <c r="AV53" s="436"/>
      <c r="AW53" s="436"/>
      <c r="AX53" s="435"/>
    </row>
    <row r="54" spans="1:50" s="20" customFormat="1" ht="16.899999999999999" customHeight="1" x14ac:dyDescent="0.25">
      <c r="A54" s="787" t="s">
        <v>796</v>
      </c>
      <c r="B54" s="787"/>
      <c r="C54" s="787"/>
      <c r="D54" s="787"/>
      <c r="E54" s="787"/>
      <c r="F54" s="787"/>
      <c r="G54" s="787"/>
      <c r="H54" s="787"/>
      <c r="I54" s="787"/>
      <c r="J54" s="787"/>
      <c r="K54" s="780" t="s">
        <v>796</v>
      </c>
      <c r="L54" s="781"/>
      <c r="M54" s="781"/>
      <c r="N54" s="781"/>
      <c r="O54" s="781"/>
      <c r="P54" s="781"/>
      <c r="Q54" s="781"/>
      <c r="R54" s="781"/>
      <c r="S54" s="781"/>
      <c r="T54" s="782"/>
      <c r="U54" s="780" t="s">
        <v>796</v>
      </c>
      <c r="V54" s="781"/>
      <c r="W54" s="781"/>
      <c r="X54" s="781"/>
      <c r="Y54" s="781"/>
      <c r="Z54" s="781"/>
      <c r="AA54" s="781"/>
      <c r="AB54" s="781"/>
      <c r="AC54" s="781"/>
      <c r="AD54" s="782"/>
      <c r="AE54" s="780" t="s">
        <v>796</v>
      </c>
      <c r="AF54" s="781"/>
      <c r="AG54" s="781"/>
      <c r="AH54" s="781"/>
      <c r="AI54" s="781"/>
      <c r="AJ54" s="781"/>
      <c r="AK54" s="781"/>
      <c r="AL54" s="781"/>
      <c r="AM54" s="781"/>
      <c r="AN54" s="782"/>
      <c r="AO54" s="780" t="s">
        <v>796</v>
      </c>
      <c r="AP54" s="781"/>
      <c r="AQ54" s="781"/>
      <c r="AR54" s="781"/>
      <c r="AS54" s="781"/>
      <c r="AT54" s="781"/>
      <c r="AU54" s="781"/>
      <c r="AV54" s="781"/>
      <c r="AW54" s="781"/>
      <c r="AX54" s="782"/>
    </row>
    <row r="55" spans="1:50" s="20" customFormat="1" ht="16.899999999999999" customHeight="1" x14ac:dyDescent="0.25">
      <c r="A55" s="834" t="s">
        <v>795</v>
      </c>
      <c r="B55" s="834"/>
      <c r="C55" s="834"/>
      <c r="D55" s="834"/>
      <c r="E55" s="834" t="s">
        <v>251</v>
      </c>
      <c r="F55" s="834"/>
      <c r="G55" s="834" t="s">
        <v>253</v>
      </c>
      <c r="H55" s="834"/>
      <c r="I55" s="834" t="s">
        <v>794</v>
      </c>
      <c r="J55" s="834"/>
      <c r="K55" s="777" t="s">
        <v>795</v>
      </c>
      <c r="L55" s="783"/>
      <c r="M55" s="783"/>
      <c r="N55" s="778"/>
      <c r="O55" s="777" t="s">
        <v>251</v>
      </c>
      <c r="P55" s="778"/>
      <c r="Q55" s="777" t="s">
        <v>253</v>
      </c>
      <c r="R55" s="778"/>
      <c r="S55" s="777" t="s">
        <v>794</v>
      </c>
      <c r="T55" s="778"/>
      <c r="U55" s="777" t="s">
        <v>795</v>
      </c>
      <c r="V55" s="783"/>
      <c r="W55" s="783"/>
      <c r="X55" s="778"/>
      <c r="Y55" s="777" t="s">
        <v>251</v>
      </c>
      <c r="Z55" s="778"/>
      <c r="AA55" s="777" t="s">
        <v>253</v>
      </c>
      <c r="AB55" s="778"/>
      <c r="AC55" s="777" t="s">
        <v>794</v>
      </c>
      <c r="AD55" s="778"/>
      <c r="AE55" s="777" t="s">
        <v>795</v>
      </c>
      <c r="AF55" s="783"/>
      <c r="AG55" s="783"/>
      <c r="AH55" s="778"/>
      <c r="AI55" s="777" t="s">
        <v>251</v>
      </c>
      <c r="AJ55" s="778"/>
      <c r="AK55" s="777" t="s">
        <v>253</v>
      </c>
      <c r="AL55" s="778"/>
      <c r="AM55" s="777" t="s">
        <v>794</v>
      </c>
      <c r="AN55" s="778"/>
      <c r="AO55" s="777" t="s">
        <v>795</v>
      </c>
      <c r="AP55" s="783"/>
      <c r="AQ55" s="783"/>
      <c r="AR55" s="778"/>
      <c r="AS55" s="777" t="s">
        <v>251</v>
      </c>
      <c r="AT55" s="778"/>
      <c r="AU55" s="777" t="s">
        <v>253</v>
      </c>
      <c r="AV55" s="778"/>
      <c r="AW55" s="777" t="s">
        <v>794</v>
      </c>
      <c r="AX55" s="778"/>
    </row>
    <row r="56" spans="1:50" s="20" customFormat="1" ht="16.899999999999999" customHeight="1" x14ac:dyDescent="0.25">
      <c r="A56" s="779"/>
      <c r="B56" s="779"/>
      <c r="C56" s="779"/>
      <c r="D56" s="779"/>
      <c r="E56" s="779"/>
      <c r="F56" s="779"/>
      <c r="G56" s="779"/>
      <c r="H56" s="779"/>
      <c r="I56" s="779"/>
      <c r="J56" s="779"/>
      <c r="K56" s="759"/>
      <c r="L56" s="760"/>
      <c r="M56" s="760"/>
      <c r="N56" s="761"/>
      <c r="O56" s="759"/>
      <c r="P56" s="761"/>
      <c r="Q56" s="759"/>
      <c r="R56" s="761"/>
      <c r="S56" s="759"/>
      <c r="T56" s="761"/>
      <c r="U56" s="759"/>
      <c r="V56" s="760"/>
      <c r="W56" s="760"/>
      <c r="X56" s="761"/>
      <c r="Y56" s="759"/>
      <c r="Z56" s="761"/>
      <c r="AA56" s="759"/>
      <c r="AB56" s="761"/>
      <c r="AC56" s="759"/>
      <c r="AD56" s="761"/>
      <c r="AE56" s="759"/>
      <c r="AF56" s="760"/>
      <c r="AG56" s="760"/>
      <c r="AH56" s="761"/>
      <c r="AI56" s="759"/>
      <c r="AJ56" s="761"/>
      <c r="AK56" s="759"/>
      <c r="AL56" s="761"/>
      <c r="AM56" s="759"/>
      <c r="AN56" s="761"/>
      <c r="AO56" s="759"/>
      <c r="AP56" s="760"/>
      <c r="AQ56" s="760"/>
      <c r="AR56" s="761"/>
      <c r="AS56" s="759"/>
      <c r="AT56" s="761"/>
      <c r="AU56" s="759"/>
      <c r="AV56" s="761"/>
      <c r="AW56" s="759"/>
      <c r="AX56" s="761"/>
    </row>
    <row r="57" spans="1:50" s="20" customFormat="1" ht="16.899999999999999" customHeight="1" x14ac:dyDescent="0.25">
      <c r="A57" s="779"/>
      <c r="B57" s="779"/>
      <c r="C57" s="779"/>
      <c r="D57" s="779"/>
      <c r="E57" s="779"/>
      <c r="F57" s="779"/>
      <c r="G57" s="779"/>
      <c r="H57" s="779"/>
      <c r="I57" s="779"/>
      <c r="J57" s="779"/>
      <c r="K57" s="759"/>
      <c r="L57" s="760"/>
      <c r="M57" s="760"/>
      <c r="N57" s="761"/>
      <c r="O57" s="759"/>
      <c r="P57" s="761"/>
      <c r="Q57" s="759"/>
      <c r="R57" s="761"/>
      <c r="S57" s="759"/>
      <c r="T57" s="761"/>
      <c r="U57" s="759"/>
      <c r="V57" s="760"/>
      <c r="W57" s="760"/>
      <c r="X57" s="761"/>
      <c r="Y57" s="759"/>
      <c r="Z57" s="761"/>
      <c r="AA57" s="759"/>
      <c r="AB57" s="761"/>
      <c r="AC57" s="759"/>
      <c r="AD57" s="761"/>
      <c r="AE57" s="759"/>
      <c r="AF57" s="760"/>
      <c r="AG57" s="760"/>
      <c r="AH57" s="761"/>
      <c r="AI57" s="759"/>
      <c r="AJ57" s="761"/>
      <c r="AK57" s="759"/>
      <c r="AL57" s="761"/>
      <c r="AM57" s="759"/>
      <c r="AN57" s="761"/>
      <c r="AO57" s="759"/>
      <c r="AP57" s="760"/>
      <c r="AQ57" s="760"/>
      <c r="AR57" s="761"/>
      <c r="AS57" s="759"/>
      <c r="AT57" s="761"/>
      <c r="AU57" s="759"/>
      <c r="AV57" s="761"/>
      <c r="AW57" s="759"/>
      <c r="AX57" s="761"/>
    </row>
    <row r="58" spans="1:50" s="20" customFormat="1" ht="16.899999999999999" customHeight="1" x14ac:dyDescent="0.25">
      <c r="A58" s="436"/>
      <c r="B58" s="436"/>
      <c r="C58" s="436"/>
      <c r="D58" s="436"/>
      <c r="E58" s="436"/>
      <c r="F58" s="436"/>
      <c r="G58" s="436"/>
      <c r="H58" s="436"/>
      <c r="I58" s="436"/>
      <c r="J58" s="435"/>
      <c r="K58" s="436"/>
      <c r="L58" s="436"/>
      <c r="M58" s="436"/>
      <c r="N58" s="436"/>
      <c r="O58" s="436"/>
      <c r="P58" s="436"/>
      <c r="Q58" s="436"/>
      <c r="R58" s="436"/>
      <c r="S58" s="436"/>
      <c r="T58" s="435"/>
      <c r="U58" s="436"/>
      <c r="V58" s="436"/>
      <c r="W58" s="436"/>
      <c r="X58" s="436"/>
      <c r="Y58" s="436"/>
      <c r="Z58" s="436"/>
      <c r="AA58" s="436"/>
      <c r="AB58" s="436"/>
      <c r="AC58" s="436"/>
      <c r="AD58" s="435"/>
      <c r="AE58" s="436"/>
      <c r="AF58" s="436"/>
      <c r="AG58" s="436"/>
      <c r="AH58" s="436"/>
      <c r="AI58" s="436"/>
      <c r="AJ58" s="436"/>
      <c r="AK58" s="436"/>
      <c r="AL58" s="436"/>
      <c r="AM58" s="436"/>
      <c r="AN58" s="435"/>
      <c r="AO58" s="436"/>
      <c r="AP58" s="436"/>
      <c r="AQ58" s="436"/>
      <c r="AR58" s="436"/>
      <c r="AS58" s="436"/>
      <c r="AT58" s="436"/>
      <c r="AU58" s="436"/>
      <c r="AV58" s="436"/>
      <c r="AW58" s="436"/>
      <c r="AX58" s="435"/>
    </row>
    <row r="59" spans="1:50" s="20" customFormat="1" ht="16.899999999999999" customHeight="1" x14ac:dyDescent="0.25">
      <c r="A59" s="774" t="s">
        <v>793</v>
      </c>
      <c r="B59" s="774"/>
      <c r="C59" s="774"/>
      <c r="D59" s="774"/>
      <c r="E59" s="774"/>
      <c r="F59" s="774"/>
      <c r="G59" s="774"/>
      <c r="H59" s="774"/>
      <c r="I59" s="774"/>
      <c r="J59" s="774"/>
      <c r="K59" s="762" t="s">
        <v>793</v>
      </c>
      <c r="L59" s="763"/>
      <c r="M59" s="763"/>
      <c r="N59" s="763"/>
      <c r="O59" s="763"/>
      <c r="P59" s="763"/>
      <c r="Q59" s="763"/>
      <c r="R59" s="763"/>
      <c r="S59" s="763"/>
      <c r="T59" s="764"/>
      <c r="U59" s="762" t="s">
        <v>793</v>
      </c>
      <c r="V59" s="763"/>
      <c r="W59" s="763"/>
      <c r="X59" s="763"/>
      <c r="Y59" s="763"/>
      <c r="Z59" s="763"/>
      <c r="AA59" s="763"/>
      <c r="AB59" s="763"/>
      <c r="AC59" s="763"/>
      <c r="AD59" s="764"/>
      <c r="AE59" s="762" t="s">
        <v>793</v>
      </c>
      <c r="AF59" s="763"/>
      <c r="AG59" s="763"/>
      <c r="AH59" s="763"/>
      <c r="AI59" s="763"/>
      <c r="AJ59" s="763"/>
      <c r="AK59" s="763"/>
      <c r="AL59" s="763"/>
      <c r="AM59" s="763"/>
      <c r="AN59" s="764"/>
      <c r="AO59" s="762" t="s">
        <v>793</v>
      </c>
      <c r="AP59" s="763"/>
      <c r="AQ59" s="763"/>
      <c r="AR59" s="763"/>
      <c r="AS59" s="763"/>
      <c r="AT59" s="763"/>
      <c r="AU59" s="763"/>
      <c r="AV59" s="763"/>
      <c r="AW59" s="763"/>
      <c r="AX59" s="764"/>
    </row>
    <row r="60" spans="1:50" s="20" customFormat="1" ht="16.899999999999999" customHeight="1" x14ac:dyDescent="0.25">
      <c r="A60" s="775"/>
      <c r="B60" s="775"/>
      <c r="C60" s="775"/>
      <c r="D60" s="775"/>
      <c r="E60" s="775"/>
      <c r="F60" s="775"/>
      <c r="G60" s="775"/>
      <c r="H60" s="775"/>
      <c r="I60" s="775"/>
      <c r="J60" s="775"/>
      <c r="K60" s="765"/>
      <c r="L60" s="766"/>
      <c r="M60" s="766"/>
      <c r="N60" s="766"/>
      <c r="O60" s="766"/>
      <c r="P60" s="766"/>
      <c r="Q60" s="766"/>
      <c r="R60" s="766"/>
      <c r="S60" s="766"/>
      <c r="T60" s="767"/>
      <c r="U60" s="765"/>
      <c r="V60" s="766"/>
      <c r="W60" s="766"/>
      <c r="X60" s="766"/>
      <c r="Y60" s="766"/>
      <c r="Z60" s="766"/>
      <c r="AA60" s="766"/>
      <c r="AB60" s="766"/>
      <c r="AC60" s="766"/>
      <c r="AD60" s="767"/>
      <c r="AE60" s="765"/>
      <c r="AF60" s="766"/>
      <c r="AG60" s="766"/>
      <c r="AH60" s="766"/>
      <c r="AI60" s="766"/>
      <c r="AJ60" s="766"/>
      <c r="AK60" s="766"/>
      <c r="AL60" s="766"/>
      <c r="AM60" s="766"/>
      <c r="AN60" s="767"/>
      <c r="AO60" s="765"/>
      <c r="AP60" s="766"/>
      <c r="AQ60" s="766"/>
      <c r="AR60" s="766"/>
      <c r="AS60" s="766"/>
      <c r="AT60" s="766"/>
      <c r="AU60" s="766"/>
      <c r="AV60" s="766"/>
      <c r="AW60" s="766"/>
      <c r="AX60" s="767"/>
    </row>
    <row r="61" spans="1:50" s="20" customFormat="1" ht="16.899999999999999" customHeight="1" x14ac:dyDescent="0.25">
      <c r="A61" s="775"/>
      <c r="B61" s="775"/>
      <c r="C61" s="775"/>
      <c r="D61" s="775"/>
      <c r="E61" s="775"/>
      <c r="F61" s="775"/>
      <c r="G61" s="775"/>
      <c r="H61" s="775"/>
      <c r="I61" s="775"/>
      <c r="J61" s="775"/>
      <c r="K61" s="768"/>
      <c r="L61" s="769"/>
      <c r="M61" s="769"/>
      <c r="N61" s="769"/>
      <c r="O61" s="769"/>
      <c r="P61" s="769"/>
      <c r="Q61" s="769"/>
      <c r="R61" s="769"/>
      <c r="S61" s="769"/>
      <c r="T61" s="770"/>
      <c r="U61" s="768"/>
      <c r="V61" s="769"/>
      <c r="W61" s="769"/>
      <c r="X61" s="769"/>
      <c r="Y61" s="769"/>
      <c r="Z61" s="769"/>
      <c r="AA61" s="769"/>
      <c r="AB61" s="769"/>
      <c r="AC61" s="769"/>
      <c r="AD61" s="770"/>
      <c r="AE61" s="768"/>
      <c r="AF61" s="769"/>
      <c r="AG61" s="769"/>
      <c r="AH61" s="769"/>
      <c r="AI61" s="769"/>
      <c r="AJ61" s="769"/>
      <c r="AK61" s="769"/>
      <c r="AL61" s="769"/>
      <c r="AM61" s="769"/>
      <c r="AN61" s="770"/>
      <c r="AO61" s="768"/>
      <c r="AP61" s="769"/>
      <c r="AQ61" s="769"/>
      <c r="AR61" s="769"/>
      <c r="AS61" s="769"/>
      <c r="AT61" s="769"/>
      <c r="AU61" s="769"/>
      <c r="AV61" s="769"/>
      <c r="AW61" s="769"/>
      <c r="AX61" s="770"/>
    </row>
    <row r="62" spans="1:50" s="20" customFormat="1" ht="16.899999999999999" customHeight="1" x14ac:dyDescent="0.25">
      <c r="A62" s="775"/>
      <c r="B62" s="775"/>
      <c r="C62" s="775"/>
      <c r="D62" s="775"/>
      <c r="E62" s="775"/>
      <c r="F62" s="775"/>
      <c r="G62" s="775"/>
      <c r="H62" s="775"/>
      <c r="I62" s="775"/>
      <c r="J62" s="775"/>
      <c r="K62" s="768"/>
      <c r="L62" s="769"/>
      <c r="M62" s="769"/>
      <c r="N62" s="769"/>
      <c r="O62" s="769"/>
      <c r="P62" s="769"/>
      <c r="Q62" s="769"/>
      <c r="R62" s="769"/>
      <c r="S62" s="769"/>
      <c r="T62" s="770"/>
      <c r="U62" s="768"/>
      <c r="V62" s="769"/>
      <c r="W62" s="769"/>
      <c r="X62" s="769"/>
      <c r="Y62" s="769"/>
      <c r="Z62" s="769"/>
      <c r="AA62" s="769"/>
      <c r="AB62" s="769"/>
      <c r="AC62" s="769"/>
      <c r="AD62" s="770"/>
      <c r="AE62" s="768"/>
      <c r="AF62" s="769"/>
      <c r="AG62" s="769"/>
      <c r="AH62" s="769"/>
      <c r="AI62" s="769"/>
      <c r="AJ62" s="769"/>
      <c r="AK62" s="769"/>
      <c r="AL62" s="769"/>
      <c r="AM62" s="769"/>
      <c r="AN62" s="770"/>
      <c r="AO62" s="768"/>
      <c r="AP62" s="769"/>
      <c r="AQ62" s="769"/>
      <c r="AR62" s="769"/>
      <c r="AS62" s="769"/>
      <c r="AT62" s="769"/>
      <c r="AU62" s="769"/>
      <c r="AV62" s="769"/>
      <c r="AW62" s="769"/>
      <c r="AX62" s="770"/>
    </row>
    <row r="63" spans="1:50" s="20" customFormat="1" ht="16.899999999999999" customHeight="1" x14ac:dyDescent="0.25">
      <c r="A63" s="775"/>
      <c r="B63" s="775"/>
      <c r="C63" s="775"/>
      <c r="D63" s="775"/>
      <c r="E63" s="775"/>
      <c r="F63" s="775"/>
      <c r="G63" s="775"/>
      <c r="H63" s="775"/>
      <c r="I63" s="775"/>
      <c r="J63" s="775"/>
      <c r="K63" s="768"/>
      <c r="L63" s="769"/>
      <c r="M63" s="769"/>
      <c r="N63" s="769"/>
      <c r="O63" s="769"/>
      <c r="P63" s="769"/>
      <c r="Q63" s="769"/>
      <c r="R63" s="769"/>
      <c r="S63" s="769"/>
      <c r="T63" s="770"/>
      <c r="U63" s="768"/>
      <c r="V63" s="769"/>
      <c r="W63" s="769"/>
      <c r="X63" s="769"/>
      <c r="Y63" s="769"/>
      <c r="Z63" s="769"/>
      <c r="AA63" s="769"/>
      <c r="AB63" s="769"/>
      <c r="AC63" s="769"/>
      <c r="AD63" s="770"/>
      <c r="AE63" s="768"/>
      <c r="AF63" s="769"/>
      <c r="AG63" s="769"/>
      <c r="AH63" s="769"/>
      <c r="AI63" s="769"/>
      <c r="AJ63" s="769"/>
      <c r="AK63" s="769"/>
      <c r="AL63" s="769"/>
      <c r="AM63" s="769"/>
      <c r="AN63" s="770"/>
      <c r="AO63" s="768"/>
      <c r="AP63" s="769"/>
      <c r="AQ63" s="769"/>
      <c r="AR63" s="769"/>
      <c r="AS63" s="769"/>
      <c r="AT63" s="769"/>
      <c r="AU63" s="769"/>
      <c r="AV63" s="769"/>
      <c r="AW63" s="769"/>
      <c r="AX63" s="770"/>
    </row>
    <row r="64" spans="1:50" s="20" customFormat="1" x14ac:dyDescent="0.25">
      <c r="A64" s="776"/>
      <c r="B64" s="776"/>
      <c r="C64" s="776"/>
      <c r="D64" s="776"/>
      <c r="E64" s="776"/>
      <c r="F64" s="776"/>
      <c r="G64" s="776"/>
      <c r="H64" s="776"/>
      <c r="I64" s="776"/>
      <c r="J64" s="776"/>
      <c r="K64" s="771"/>
      <c r="L64" s="772"/>
      <c r="M64" s="772"/>
      <c r="N64" s="772"/>
      <c r="O64" s="772"/>
      <c r="P64" s="772"/>
      <c r="Q64" s="772"/>
      <c r="R64" s="772"/>
      <c r="S64" s="772"/>
      <c r="T64" s="773"/>
      <c r="U64" s="771"/>
      <c r="V64" s="772"/>
      <c r="W64" s="772"/>
      <c r="X64" s="772"/>
      <c r="Y64" s="772"/>
      <c r="Z64" s="772"/>
      <c r="AA64" s="772"/>
      <c r="AB64" s="772"/>
      <c r="AC64" s="772"/>
      <c r="AD64" s="773"/>
      <c r="AE64" s="771"/>
      <c r="AF64" s="772"/>
      <c r="AG64" s="772"/>
      <c r="AH64" s="772"/>
      <c r="AI64" s="772"/>
      <c r="AJ64" s="772"/>
      <c r="AK64" s="772"/>
      <c r="AL64" s="772"/>
      <c r="AM64" s="772"/>
      <c r="AN64" s="773"/>
      <c r="AO64" s="771"/>
      <c r="AP64" s="772"/>
      <c r="AQ64" s="772"/>
      <c r="AR64" s="772"/>
      <c r="AS64" s="772"/>
      <c r="AT64" s="772"/>
      <c r="AU64" s="772"/>
      <c r="AV64" s="772"/>
      <c r="AW64" s="772"/>
      <c r="AX64" s="773"/>
    </row>
    <row r="65" spans="1:50" s="20" customFormat="1" ht="14.45" customHeight="1" x14ac:dyDescent="0.25">
      <c r="A65" s="747" t="s">
        <v>792</v>
      </c>
      <c r="B65" s="748"/>
      <c r="C65" s="748"/>
      <c r="D65" s="748"/>
      <c r="E65" s="748"/>
      <c r="F65" s="748"/>
      <c r="G65" s="748"/>
      <c r="H65" s="748"/>
      <c r="I65" s="748"/>
      <c r="J65" s="749"/>
      <c r="K65" s="747" t="s">
        <v>792</v>
      </c>
      <c r="L65" s="748"/>
      <c r="M65" s="748"/>
      <c r="N65" s="748"/>
      <c r="O65" s="748"/>
      <c r="P65" s="748"/>
      <c r="Q65" s="748"/>
      <c r="R65" s="748"/>
      <c r="S65" s="748"/>
      <c r="T65" s="749"/>
      <c r="U65" s="747" t="s">
        <v>792</v>
      </c>
      <c r="V65" s="748"/>
      <c r="W65" s="748"/>
      <c r="X65" s="748"/>
      <c r="Y65" s="748"/>
      <c r="Z65" s="748"/>
      <c r="AA65" s="748"/>
      <c r="AB65" s="748"/>
      <c r="AC65" s="748"/>
      <c r="AD65" s="749"/>
      <c r="AE65" s="747" t="s">
        <v>792</v>
      </c>
      <c r="AF65" s="748"/>
      <c r="AG65" s="748"/>
      <c r="AH65" s="748"/>
      <c r="AI65" s="748"/>
      <c r="AJ65" s="748"/>
      <c r="AK65" s="748"/>
      <c r="AL65" s="748"/>
      <c r="AM65" s="748"/>
      <c r="AN65" s="749"/>
      <c r="AO65" s="747" t="s">
        <v>792</v>
      </c>
      <c r="AP65" s="748"/>
      <c r="AQ65" s="748"/>
      <c r="AR65" s="748"/>
      <c r="AS65" s="748"/>
      <c r="AT65" s="748"/>
      <c r="AU65" s="748"/>
      <c r="AV65" s="748"/>
      <c r="AW65" s="748"/>
      <c r="AX65" s="749"/>
    </row>
    <row r="66" spans="1:50" s="20" customFormat="1" ht="14.45" customHeight="1" x14ac:dyDescent="0.25">
      <c r="A66" s="750"/>
      <c r="B66" s="751"/>
      <c r="C66" s="751"/>
      <c r="D66" s="751"/>
      <c r="E66" s="751"/>
      <c r="F66" s="751"/>
      <c r="G66" s="751"/>
      <c r="H66" s="751"/>
      <c r="I66" s="751"/>
      <c r="J66" s="752"/>
      <c r="K66" s="750"/>
      <c r="L66" s="751"/>
      <c r="M66" s="751"/>
      <c r="N66" s="751"/>
      <c r="O66" s="751"/>
      <c r="P66" s="751"/>
      <c r="Q66" s="751"/>
      <c r="R66" s="751"/>
      <c r="S66" s="751"/>
      <c r="T66" s="752"/>
      <c r="U66" s="750"/>
      <c r="V66" s="751"/>
      <c r="W66" s="751"/>
      <c r="X66" s="751"/>
      <c r="Y66" s="751"/>
      <c r="Z66" s="751"/>
      <c r="AA66" s="751"/>
      <c r="AB66" s="751"/>
      <c r="AC66" s="751"/>
      <c r="AD66" s="752"/>
      <c r="AE66" s="750"/>
      <c r="AF66" s="751"/>
      <c r="AG66" s="751"/>
      <c r="AH66" s="751"/>
      <c r="AI66" s="751"/>
      <c r="AJ66" s="751"/>
      <c r="AK66" s="751"/>
      <c r="AL66" s="751"/>
      <c r="AM66" s="751"/>
      <c r="AN66" s="752"/>
      <c r="AO66" s="750"/>
      <c r="AP66" s="751"/>
      <c r="AQ66" s="751"/>
      <c r="AR66" s="751"/>
      <c r="AS66" s="751"/>
      <c r="AT66" s="751"/>
      <c r="AU66" s="751"/>
      <c r="AV66" s="751"/>
      <c r="AW66" s="751"/>
      <c r="AX66" s="752"/>
    </row>
    <row r="67" spans="1:50" s="20" customFormat="1" ht="14.45" customHeight="1" x14ac:dyDescent="0.25">
      <c r="A67" s="750"/>
      <c r="B67" s="751"/>
      <c r="C67" s="751"/>
      <c r="D67" s="751"/>
      <c r="E67" s="751"/>
      <c r="F67" s="751"/>
      <c r="G67" s="751"/>
      <c r="H67" s="751"/>
      <c r="I67" s="751"/>
      <c r="J67" s="752"/>
      <c r="K67" s="750"/>
      <c r="L67" s="751"/>
      <c r="M67" s="751"/>
      <c r="N67" s="751"/>
      <c r="O67" s="751"/>
      <c r="P67" s="751"/>
      <c r="Q67" s="751"/>
      <c r="R67" s="751"/>
      <c r="S67" s="751"/>
      <c r="T67" s="752"/>
      <c r="U67" s="750"/>
      <c r="V67" s="751"/>
      <c r="W67" s="751"/>
      <c r="X67" s="751"/>
      <c r="Y67" s="751"/>
      <c r="Z67" s="751"/>
      <c r="AA67" s="751"/>
      <c r="AB67" s="751"/>
      <c r="AC67" s="751"/>
      <c r="AD67" s="752"/>
      <c r="AE67" s="750"/>
      <c r="AF67" s="751"/>
      <c r="AG67" s="751"/>
      <c r="AH67" s="751"/>
      <c r="AI67" s="751"/>
      <c r="AJ67" s="751"/>
      <c r="AK67" s="751"/>
      <c r="AL67" s="751"/>
      <c r="AM67" s="751"/>
      <c r="AN67" s="752"/>
      <c r="AO67" s="750"/>
      <c r="AP67" s="751"/>
      <c r="AQ67" s="751"/>
      <c r="AR67" s="751"/>
      <c r="AS67" s="751"/>
      <c r="AT67" s="751"/>
      <c r="AU67" s="751"/>
      <c r="AV67" s="751"/>
      <c r="AW67" s="751"/>
      <c r="AX67" s="752"/>
    </row>
    <row r="68" spans="1:50" s="20" customFormat="1" ht="14.45" customHeight="1" x14ac:dyDescent="0.25">
      <c r="A68" s="750"/>
      <c r="B68" s="751"/>
      <c r="C68" s="751"/>
      <c r="D68" s="751"/>
      <c r="E68" s="751"/>
      <c r="F68" s="751"/>
      <c r="G68" s="751"/>
      <c r="H68" s="751"/>
      <c r="I68" s="751"/>
      <c r="J68" s="752"/>
      <c r="K68" s="750"/>
      <c r="L68" s="751"/>
      <c r="M68" s="751"/>
      <c r="N68" s="751"/>
      <c r="O68" s="751"/>
      <c r="P68" s="751"/>
      <c r="Q68" s="751"/>
      <c r="R68" s="751"/>
      <c r="S68" s="751"/>
      <c r="T68" s="752"/>
      <c r="U68" s="750"/>
      <c r="V68" s="751"/>
      <c r="W68" s="751"/>
      <c r="X68" s="751"/>
      <c r="Y68" s="751"/>
      <c r="Z68" s="751"/>
      <c r="AA68" s="751"/>
      <c r="AB68" s="751"/>
      <c r="AC68" s="751"/>
      <c r="AD68" s="752"/>
      <c r="AE68" s="750"/>
      <c r="AF68" s="751"/>
      <c r="AG68" s="751"/>
      <c r="AH68" s="751"/>
      <c r="AI68" s="751"/>
      <c r="AJ68" s="751"/>
      <c r="AK68" s="751"/>
      <c r="AL68" s="751"/>
      <c r="AM68" s="751"/>
      <c r="AN68" s="752"/>
      <c r="AO68" s="750"/>
      <c r="AP68" s="751"/>
      <c r="AQ68" s="751"/>
      <c r="AR68" s="751"/>
      <c r="AS68" s="751"/>
      <c r="AT68" s="751"/>
      <c r="AU68" s="751"/>
      <c r="AV68" s="751"/>
      <c r="AW68" s="751"/>
      <c r="AX68" s="752"/>
    </row>
    <row r="69" spans="1:50" s="20" customFormat="1" ht="14.45" customHeight="1" x14ac:dyDescent="0.25">
      <c r="A69" s="750"/>
      <c r="B69" s="751"/>
      <c r="C69" s="751"/>
      <c r="D69" s="751"/>
      <c r="E69" s="751"/>
      <c r="F69" s="751"/>
      <c r="G69" s="751"/>
      <c r="H69" s="751"/>
      <c r="I69" s="751"/>
      <c r="J69" s="752"/>
      <c r="K69" s="750"/>
      <c r="L69" s="751"/>
      <c r="M69" s="751"/>
      <c r="N69" s="751"/>
      <c r="O69" s="751"/>
      <c r="P69" s="751"/>
      <c r="Q69" s="751"/>
      <c r="R69" s="751"/>
      <c r="S69" s="751"/>
      <c r="T69" s="752"/>
      <c r="U69" s="750"/>
      <c r="V69" s="751"/>
      <c r="W69" s="751"/>
      <c r="X69" s="751"/>
      <c r="Y69" s="751"/>
      <c r="Z69" s="751"/>
      <c r="AA69" s="751"/>
      <c r="AB69" s="751"/>
      <c r="AC69" s="751"/>
      <c r="AD69" s="752"/>
      <c r="AE69" s="750"/>
      <c r="AF69" s="751"/>
      <c r="AG69" s="751"/>
      <c r="AH69" s="751"/>
      <c r="AI69" s="751"/>
      <c r="AJ69" s="751"/>
      <c r="AK69" s="751"/>
      <c r="AL69" s="751"/>
      <c r="AM69" s="751"/>
      <c r="AN69" s="752"/>
      <c r="AO69" s="750"/>
      <c r="AP69" s="751"/>
      <c r="AQ69" s="751"/>
      <c r="AR69" s="751"/>
      <c r="AS69" s="751"/>
      <c r="AT69" s="751"/>
      <c r="AU69" s="751"/>
      <c r="AV69" s="751"/>
      <c r="AW69" s="751"/>
      <c r="AX69" s="752"/>
    </row>
    <row r="70" spans="1:50" s="20" customFormat="1" ht="24.6" customHeight="1" x14ac:dyDescent="0.25">
      <c r="A70" s="750"/>
      <c r="B70" s="751"/>
      <c r="C70" s="751"/>
      <c r="D70" s="751"/>
      <c r="E70" s="751"/>
      <c r="F70" s="751"/>
      <c r="G70" s="751"/>
      <c r="H70" s="751"/>
      <c r="I70" s="751"/>
      <c r="J70" s="752"/>
      <c r="K70" s="750"/>
      <c r="L70" s="751"/>
      <c r="M70" s="751"/>
      <c r="N70" s="751"/>
      <c r="O70" s="751"/>
      <c r="P70" s="751"/>
      <c r="Q70" s="751"/>
      <c r="R70" s="751"/>
      <c r="S70" s="751"/>
      <c r="T70" s="752"/>
      <c r="U70" s="750"/>
      <c r="V70" s="751"/>
      <c r="W70" s="751"/>
      <c r="X70" s="751"/>
      <c r="Y70" s="751"/>
      <c r="Z70" s="751"/>
      <c r="AA70" s="751"/>
      <c r="AB70" s="751"/>
      <c r="AC70" s="751"/>
      <c r="AD70" s="752"/>
      <c r="AE70" s="750"/>
      <c r="AF70" s="751"/>
      <c r="AG70" s="751"/>
      <c r="AH70" s="751"/>
      <c r="AI70" s="751"/>
      <c r="AJ70" s="751"/>
      <c r="AK70" s="751"/>
      <c r="AL70" s="751"/>
      <c r="AM70" s="751"/>
      <c r="AN70" s="752"/>
      <c r="AO70" s="750"/>
      <c r="AP70" s="751"/>
      <c r="AQ70" s="751"/>
      <c r="AR70" s="751"/>
      <c r="AS70" s="751"/>
      <c r="AT70" s="751"/>
      <c r="AU70" s="751"/>
      <c r="AV70" s="751"/>
      <c r="AW70" s="751"/>
      <c r="AX70" s="752"/>
    </row>
    <row r="71" spans="1:50" s="20" customFormat="1" ht="15.6" customHeight="1" x14ac:dyDescent="0.25">
      <c r="A71" s="887" t="s">
        <v>791</v>
      </c>
      <c r="B71" s="888"/>
      <c r="C71" s="888"/>
      <c r="D71" s="745" t="s">
        <v>790</v>
      </c>
      <c r="E71" s="745"/>
      <c r="F71" s="745"/>
      <c r="G71" s="441"/>
      <c r="H71" s="441"/>
      <c r="I71" s="441"/>
      <c r="J71" s="440"/>
      <c r="K71" s="887" t="s">
        <v>791</v>
      </c>
      <c r="L71" s="888"/>
      <c r="M71" s="888"/>
      <c r="N71" s="745" t="s">
        <v>790</v>
      </c>
      <c r="O71" s="745"/>
      <c r="P71" s="745"/>
      <c r="Q71" s="441"/>
      <c r="R71" s="441"/>
      <c r="S71" s="441"/>
      <c r="T71" s="440"/>
      <c r="U71" s="887" t="s">
        <v>791</v>
      </c>
      <c r="V71" s="888"/>
      <c r="W71" s="888"/>
      <c r="X71" s="745" t="s">
        <v>790</v>
      </c>
      <c r="Y71" s="745"/>
      <c r="Z71" s="745"/>
      <c r="AA71" s="441"/>
      <c r="AB71" s="441"/>
      <c r="AC71" s="441"/>
      <c r="AD71" s="440"/>
      <c r="AE71" s="887" t="s">
        <v>791</v>
      </c>
      <c r="AF71" s="888"/>
      <c r="AG71" s="888"/>
      <c r="AH71" s="745" t="s">
        <v>790</v>
      </c>
      <c r="AI71" s="745"/>
      <c r="AJ71" s="745"/>
      <c r="AK71" s="441"/>
      <c r="AL71" s="441"/>
      <c r="AM71" s="441"/>
      <c r="AN71" s="440"/>
      <c r="AO71" s="887" t="s">
        <v>791</v>
      </c>
      <c r="AP71" s="888"/>
      <c r="AQ71" s="888"/>
      <c r="AR71" s="745" t="s">
        <v>790</v>
      </c>
      <c r="AS71" s="745"/>
      <c r="AT71" s="745"/>
      <c r="AU71" s="441"/>
      <c r="AV71" s="441"/>
      <c r="AW71" s="441"/>
      <c r="AX71" s="440"/>
    </row>
    <row r="72" spans="1:50" s="20" customFormat="1" ht="15.6" customHeight="1" x14ac:dyDescent="0.25">
      <c r="A72" s="439"/>
      <c r="B72" s="439"/>
      <c r="C72" s="439"/>
      <c r="D72" s="438"/>
      <c r="E72" s="438"/>
      <c r="F72" s="438"/>
      <c r="G72" s="437"/>
      <c r="H72" s="437"/>
      <c r="I72" s="437"/>
      <c r="J72" s="437"/>
    </row>
    <row r="73" spans="1:50" s="20" customFormat="1" ht="16.5" thickBot="1" x14ac:dyDescent="0.3">
      <c r="A73" s="478" t="s">
        <v>481</v>
      </c>
      <c r="B73" s="478"/>
      <c r="C73" s="478"/>
      <c r="D73" s="478"/>
      <c r="E73" s="478"/>
      <c r="F73" s="478"/>
      <c r="G73" s="478"/>
      <c r="H73" s="478"/>
      <c r="I73" s="478"/>
      <c r="J73" s="478"/>
    </row>
    <row r="74" spans="1:50" ht="14.45" customHeight="1" x14ac:dyDescent="0.25">
      <c r="B74" s="689" t="s">
        <v>249</v>
      </c>
      <c r="C74" s="691"/>
      <c r="D74" s="838" t="s">
        <v>789</v>
      </c>
      <c r="E74" s="838"/>
      <c r="F74" s="5"/>
      <c r="G74" s="889" t="str">
        <f>IF('Declaración Conflicto Interés'!A50="Telf.:",HYPERLINK("#"&amp;"'Declaración Conflicto Interés'!A1","Pasar al siguiente documento"),"Documentos Investigaciones Observacionales")</f>
        <v>Pasar al siguiente documento</v>
      </c>
      <c r="H74" s="890"/>
      <c r="I74" s="891"/>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row>
    <row r="75" spans="1:50" ht="16.899999999999999" customHeight="1" thickBot="1" x14ac:dyDescent="0.3">
      <c r="B75" s="692"/>
      <c r="C75" s="694"/>
      <c r="D75" s="838"/>
      <c r="E75" s="838"/>
      <c r="F75" s="5"/>
      <c r="G75" s="892"/>
      <c r="H75" s="893"/>
      <c r="I75" s="894"/>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row>
  </sheetData>
  <sheetProtection selectLockedCells="1"/>
  <dataConsolidate function="varp" link="1">
    <dataRefs count="1">
      <dataRef ref="A1:H5" sheet="B. DETALLE DE LA INVESTIGACIÓN" r:id="rId1"/>
    </dataRefs>
  </dataConsolidate>
  <mergeCells count="609">
    <mergeCell ref="AE32:AG32"/>
    <mergeCell ref="AJ32:AL32"/>
    <mergeCell ref="AM32:AN32"/>
    <mergeCell ref="AO32:AQ32"/>
    <mergeCell ref="AT32:AV32"/>
    <mergeCell ref="AW32:AX32"/>
    <mergeCell ref="AU41:AV41"/>
    <mergeCell ref="AW41:AX41"/>
    <mergeCell ref="A31:C31"/>
    <mergeCell ref="F31:H31"/>
    <mergeCell ref="I31:J31"/>
    <mergeCell ref="K31:M31"/>
    <mergeCell ref="P31:R31"/>
    <mergeCell ref="S31:T31"/>
    <mergeCell ref="U31:W31"/>
    <mergeCell ref="Z31:AB31"/>
    <mergeCell ref="AC31:AD31"/>
    <mergeCell ref="AE31:AG31"/>
    <mergeCell ref="AJ31:AL31"/>
    <mergeCell ref="AM31:AN31"/>
    <mergeCell ref="AO31:AQ31"/>
    <mergeCell ref="AT31:AV31"/>
    <mergeCell ref="AW31:AX31"/>
    <mergeCell ref="A32:C32"/>
    <mergeCell ref="F32:H32"/>
    <mergeCell ref="I32:J32"/>
    <mergeCell ref="K32:M32"/>
    <mergeCell ref="P32:R32"/>
    <mergeCell ref="S32:T32"/>
    <mergeCell ref="U32:W32"/>
    <mergeCell ref="X41:Y41"/>
    <mergeCell ref="AA41:AB41"/>
    <mergeCell ref="AC41:AD41"/>
    <mergeCell ref="AC40:AD40"/>
    <mergeCell ref="A35:J35"/>
    <mergeCell ref="K35:T35"/>
    <mergeCell ref="U35:AD35"/>
    <mergeCell ref="A37:C37"/>
    <mergeCell ref="D37:E37"/>
    <mergeCell ref="G37:H37"/>
    <mergeCell ref="I37:J37"/>
    <mergeCell ref="K37:M37"/>
    <mergeCell ref="N37:O37"/>
    <mergeCell ref="Q37:R37"/>
    <mergeCell ref="AE41:AG41"/>
    <mergeCell ref="AH41:AI41"/>
    <mergeCell ref="AK41:AL41"/>
    <mergeCell ref="AM41:AN41"/>
    <mergeCell ref="AO41:AQ41"/>
    <mergeCell ref="AR41:AS41"/>
    <mergeCell ref="A41:C41"/>
    <mergeCell ref="D41:E41"/>
    <mergeCell ref="G41:H41"/>
    <mergeCell ref="I41:J41"/>
    <mergeCell ref="K41:M41"/>
    <mergeCell ref="N41:O41"/>
    <mergeCell ref="Q41:R41"/>
    <mergeCell ref="S41:T41"/>
    <mergeCell ref="U41:W41"/>
    <mergeCell ref="AH40:AI40"/>
    <mergeCell ref="AK40:AL40"/>
    <mergeCell ref="AM40:AN40"/>
    <mergeCell ref="AO40:AQ40"/>
    <mergeCell ref="AR40:AS40"/>
    <mergeCell ref="AU40:AV40"/>
    <mergeCell ref="AW40:AX40"/>
    <mergeCell ref="G40:H40"/>
    <mergeCell ref="I40:J40"/>
    <mergeCell ref="K40:M40"/>
    <mergeCell ref="N40:O40"/>
    <mergeCell ref="Q40:R40"/>
    <mergeCell ref="S40:T40"/>
    <mergeCell ref="U40:W40"/>
    <mergeCell ref="X40:Y40"/>
    <mergeCell ref="AA40:AB40"/>
    <mergeCell ref="A1:J4"/>
    <mergeCell ref="K1:T4"/>
    <mergeCell ref="U1:AD4"/>
    <mergeCell ref="AE1:AN4"/>
    <mergeCell ref="AO1:AX4"/>
    <mergeCell ref="A5:J6"/>
    <mergeCell ref="K5:T6"/>
    <mergeCell ref="U5:AD6"/>
    <mergeCell ref="AE5:AN6"/>
    <mergeCell ref="AO5:AX6"/>
    <mergeCell ref="A7:J7"/>
    <mergeCell ref="K7:T7"/>
    <mergeCell ref="U7:AD7"/>
    <mergeCell ref="AE7:AN7"/>
    <mergeCell ref="AO7:AX7"/>
    <mergeCell ref="A9:J9"/>
    <mergeCell ref="K9:T9"/>
    <mergeCell ref="U9:AD9"/>
    <mergeCell ref="AE9:AN9"/>
    <mergeCell ref="AO9:AX9"/>
    <mergeCell ref="AE10:AF10"/>
    <mergeCell ref="AG10:AN10"/>
    <mergeCell ref="AO10:AP10"/>
    <mergeCell ref="AQ10:AX10"/>
    <mergeCell ref="A11:B11"/>
    <mergeCell ref="C11:J11"/>
    <mergeCell ref="K11:L11"/>
    <mergeCell ref="M11:T11"/>
    <mergeCell ref="U11:V11"/>
    <mergeCell ref="W11:AD11"/>
    <mergeCell ref="A10:B10"/>
    <mergeCell ref="C10:J10"/>
    <mergeCell ref="K10:L10"/>
    <mergeCell ref="M10:T10"/>
    <mergeCell ref="U10:V10"/>
    <mergeCell ref="W10:AD10"/>
    <mergeCell ref="AE11:AF11"/>
    <mergeCell ref="AG11:AN11"/>
    <mergeCell ref="AO11:AP11"/>
    <mergeCell ref="AQ11:AX11"/>
    <mergeCell ref="AQ12:AX12"/>
    <mergeCell ref="A13:B13"/>
    <mergeCell ref="C13:J13"/>
    <mergeCell ref="K13:L13"/>
    <mergeCell ref="M13:T13"/>
    <mergeCell ref="U13:V13"/>
    <mergeCell ref="W13:AD13"/>
    <mergeCell ref="AE13:AF13"/>
    <mergeCell ref="AG13:AN13"/>
    <mergeCell ref="AO13:AP13"/>
    <mergeCell ref="AQ13:AX13"/>
    <mergeCell ref="A12:B12"/>
    <mergeCell ref="C12:J12"/>
    <mergeCell ref="K12:L12"/>
    <mergeCell ref="M12:T12"/>
    <mergeCell ref="U12:V12"/>
    <mergeCell ref="W12:AD12"/>
    <mergeCell ref="AE12:AF12"/>
    <mergeCell ref="AG12:AN12"/>
    <mergeCell ref="AO12:AP12"/>
    <mergeCell ref="A15:J15"/>
    <mergeCell ref="K15:T15"/>
    <mergeCell ref="U15:AD15"/>
    <mergeCell ref="AE15:AN15"/>
    <mergeCell ref="AO15:AX15"/>
    <mergeCell ref="A17:C17"/>
    <mergeCell ref="D17:E17"/>
    <mergeCell ref="G17:H17"/>
    <mergeCell ref="I17:J17"/>
    <mergeCell ref="K17:M17"/>
    <mergeCell ref="N17:O17"/>
    <mergeCell ref="Q17:R17"/>
    <mergeCell ref="S17:T17"/>
    <mergeCell ref="AE16:AG16"/>
    <mergeCell ref="Q16:R16"/>
    <mergeCell ref="S16:T16"/>
    <mergeCell ref="U16:W16"/>
    <mergeCell ref="X16:Y16"/>
    <mergeCell ref="AA16:AB16"/>
    <mergeCell ref="AC16:AD16"/>
    <mergeCell ref="A16:C16"/>
    <mergeCell ref="D16:E16"/>
    <mergeCell ref="G16:H16"/>
    <mergeCell ref="I16:J16"/>
    <mergeCell ref="K16:M16"/>
    <mergeCell ref="N16:O16"/>
    <mergeCell ref="AW17:AX17"/>
    <mergeCell ref="U17:W17"/>
    <mergeCell ref="X17:Y17"/>
    <mergeCell ref="AA17:AB17"/>
    <mergeCell ref="AC17:AD17"/>
    <mergeCell ref="AE17:AG17"/>
    <mergeCell ref="AH17:AI17"/>
    <mergeCell ref="AU16:AV16"/>
    <mergeCell ref="AW16:AX16"/>
    <mergeCell ref="AH16:AI16"/>
    <mergeCell ref="AK16:AL16"/>
    <mergeCell ref="AM16:AN16"/>
    <mergeCell ref="AO16:AQ16"/>
    <mergeCell ref="AR16:AS16"/>
    <mergeCell ref="G18:H18"/>
    <mergeCell ref="I18:J18"/>
    <mergeCell ref="K18:M18"/>
    <mergeCell ref="N18:O18"/>
    <mergeCell ref="AK17:AL17"/>
    <mergeCell ref="AM17:AN17"/>
    <mergeCell ref="AO17:AQ17"/>
    <mergeCell ref="AR17:AS17"/>
    <mergeCell ref="AU17:AV17"/>
    <mergeCell ref="AU18:AV18"/>
    <mergeCell ref="AW18:AX18"/>
    <mergeCell ref="A19:C19"/>
    <mergeCell ref="D19:E19"/>
    <mergeCell ref="G19:H19"/>
    <mergeCell ref="I19:J19"/>
    <mergeCell ref="K19:M19"/>
    <mergeCell ref="N19:O19"/>
    <mergeCell ref="Q19:R19"/>
    <mergeCell ref="S19:T19"/>
    <mergeCell ref="AE18:AG18"/>
    <mergeCell ref="AH18:AI18"/>
    <mergeCell ref="AK18:AL18"/>
    <mergeCell ref="AM18:AN18"/>
    <mergeCell ref="AO18:AQ18"/>
    <mergeCell ref="AR18:AS18"/>
    <mergeCell ref="Q18:R18"/>
    <mergeCell ref="S18:T18"/>
    <mergeCell ref="U18:W18"/>
    <mergeCell ref="X18:Y18"/>
    <mergeCell ref="AA18:AB18"/>
    <mergeCell ref="AC18:AD18"/>
    <mergeCell ref="A18:C18"/>
    <mergeCell ref="D18:E18"/>
    <mergeCell ref="AK19:AL19"/>
    <mergeCell ref="AM19:AN19"/>
    <mergeCell ref="AO19:AQ19"/>
    <mergeCell ref="AR19:AS19"/>
    <mergeCell ref="AU19:AV19"/>
    <mergeCell ref="AW19:AX19"/>
    <mergeCell ref="U19:W19"/>
    <mergeCell ref="X19:Y19"/>
    <mergeCell ref="AA19:AB19"/>
    <mergeCell ref="AC19:AD19"/>
    <mergeCell ref="AE19:AG19"/>
    <mergeCell ref="AH19:AI19"/>
    <mergeCell ref="A21:J21"/>
    <mergeCell ref="K21:T21"/>
    <mergeCell ref="U21:AD21"/>
    <mergeCell ref="AE21:AN21"/>
    <mergeCell ref="AO21:AX21"/>
    <mergeCell ref="A22:J24"/>
    <mergeCell ref="K22:T24"/>
    <mergeCell ref="U22:AD24"/>
    <mergeCell ref="AE22:AN24"/>
    <mergeCell ref="AO22:AX24"/>
    <mergeCell ref="AE26:AN26"/>
    <mergeCell ref="AO26:AX26"/>
    <mergeCell ref="A27:C27"/>
    <mergeCell ref="F27:H27"/>
    <mergeCell ref="I27:J27"/>
    <mergeCell ref="K27:M27"/>
    <mergeCell ref="P27:R27"/>
    <mergeCell ref="AM27:AN27"/>
    <mergeCell ref="AO27:AQ27"/>
    <mergeCell ref="AT27:AV27"/>
    <mergeCell ref="AW27:AX27"/>
    <mergeCell ref="AC27:AD27"/>
    <mergeCell ref="AE27:AG27"/>
    <mergeCell ref="AJ27:AL27"/>
    <mergeCell ref="F28:H28"/>
    <mergeCell ref="I28:J28"/>
    <mergeCell ref="K28:M28"/>
    <mergeCell ref="P28:R28"/>
    <mergeCell ref="S28:T28"/>
    <mergeCell ref="S27:T27"/>
    <mergeCell ref="U27:W27"/>
    <mergeCell ref="Z27:AB27"/>
    <mergeCell ref="A26:J26"/>
    <mergeCell ref="K26:T26"/>
    <mergeCell ref="U26:AD26"/>
    <mergeCell ref="AO28:AQ28"/>
    <mergeCell ref="AT28:AV28"/>
    <mergeCell ref="AW28:AX28"/>
    <mergeCell ref="A29:C29"/>
    <mergeCell ref="F29:H29"/>
    <mergeCell ref="I29:J29"/>
    <mergeCell ref="K29:M29"/>
    <mergeCell ref="P29:R29"/>
    <mergeCell ref="S29:T29"/>
    <mergeCell ref="U29:W29"/>
    <mergeCell ref="U28:W28"/>
    <mergeCell ref="Z28:AB28"/>
    <mergeCell ref="AC28:AD28"/>
    <mergeCell ref="AE28:AG28"/>
    <mergeCell ref="AJ28:AL28"/>
    <mergeCell ref="AM28:AN28"/>
    <mergeCell ref="AT29:AV29"/>
    <mergeCell ref="AW29:AX29"/>
    <mergeCell ref="AC29:AD29"/>
    <mergeCell ref="AE29:AG29"/>
    <mergeCell ref="AJ29:AL29"/>
    <mergeCell ref="AM29:AN29"/>
    <mergeCell ref="AO29:AQ29"/>
    <mergeCell ref="A28:C28"/>
    <mergeCell ref="A30:C30"/>
    <mergeCell ref="F30:H30"/>
    <mergeCell ref="I30:J30"/>
    <mergeCell ref="K30:M30"/>
    <mergeCell ref="P30:R30"/>
    <mergeCell ref="S30:T30"/>
    <mergeCell ref="U30:W30"/>
    <mergeCell ref="Z30:AB30"/>
    <mergeCell ref="Z29:AB29"/>
    <mergeCell ref="AE33:AG33"/>
    <mergeCell ref="AJ33:AL33"/>
    <mergeCell ref="AM33:AN33"/>
    <mergeCell ref="AO33:AQ33"/>
    <mergeCell ref="AT33:AV33"/>
    <mergeCell ref="AW33:AX33"/>
    <mergeCell ref="AW30:AX30"/>
    <mergeCell ref="A33:C33"/>
    <mergeCell ref="F33:H33"/>
    <mergeCell ref="I33:J33"/>
    <mergeCell ref="K33:M33"/>
    <mergeCell ref="P33:R33"/>
    <mergeCell ref="S33:T33"/>
    <mergeCell ref="U33:W33"/>
    <mergeCell ref="Z33:AB33"/>
    <mergeCell ref="AC33:AD33"/>
    <mergeCell ref="AC30:AD30"/>
    <mergeCell ref="AE30:AG30"/>
    <mergeCell ref="AJ30:AL30"/>
    <mergeCell ref="AM30:AN30"/>
    <mergeCell ref="AO30:AQ30"/>
    <mergeCell ref="AT30:AV30"/>
    <mergeCell ref="Z32:AB32"/>
    <mergeCell ref="AC32:AD32"/>
    <mergeCell ref="AE35:AN35"/>
    <mergeCell ref="AO35:AX35"/>
    <mergeCell ref="A36:C36"/>
    <mergeCell ref="D36:E36"/>
    <mergeCell ref="G36:H36"/>
    <mergeCell ref="I36:J36"/>
    <mergeCell ref="K36:M36"/>
    <mergeCell ref="AR36:AS36"/>
    <mergeCell ref="AU36:AV36"/>
    <mergeCell ref="AW36:AX36"/>
    <mergeCell ref="AC36:AD36"/>
    <mergeCell ref="AE36:AG36"/>
    <mergeCell ref="AH36:AI36"/>
    <mergeCell ref="AK36:AL36"/>
    <mergeCell ref="AM36:AN36"/>
    <mergeCell ref="AO36:AQ36"/>
    <mergeCell ref="N36:O36"/>
    <mergeCell ref="Q36:R36"/>
    <mergeCell ref="S36:T36"/>
    <mergeCell ref="U36:W36"/>
    <mergeCell ref="X36:Y36"/>
    <mergeCell ref="AA36:AB36"/>
    <mergeCell ref="AW37:AX37"/>
    <mergeCell ref="A38:C38"/>
    <mergeCell ref="D38:E38"/>
    <mergeCell ref="G38:H38"/>
    <mergeCell ref="I38:J38"/>
    <mergeCell ref="K38:M38"/>
    <mergeCell ref="N38:O38"/>
    <mergeCell ref="Q38:R38"/>
    <mergeCell ref="S38:T38"/>
    <mergeCell ref="U38:W38"/>
    <mergeCell ref="AH37:AI37"/>
    <mergeCell ref="AK37:AL37"/>
    <mergeCell ref="AM37:AN37"/>
    <mergeCell ref="AO37:AQ37"/>
    <mergeCell ref="AR37:AS37"/>
    <mergeCell ref="AU37:AV37"/>
    <mergeCell ref="S37:T37"/>
    <mergeCell ref="U37:W37"/>
    <mergeCell ref="X37:Y37"/>
    <mergeCell ref="AA37:AB37"/>
    <mergeCell ref="AC37:AD37"/>
    <mergeCell ref="AE37:AG37"/>
    <mergeCell ref="AM38:AN38"/>
    <mergeCell ref="AO38:AQ38"/>
    <mergeCell ref="AR38:AS38"/>
    <mergeCell ref="AU38:AV38"/>
    <mergeCell ref="AW38:AX38"/>
    <mergeCell ref="A39:C39"/>
    <mergeCell ref="D39:E39"/>
    <mergeCell ref="G39:H39"/>
    <mergeCell ref="I39:J39"/>
    <mergeCell ref="K39:M39"/>
    <mergeCell ref="X38:Y38"/>
    <mergeCell ref="AA38:AB38"/>
    <mergeCell ref="AC38:AD38"/>
    <mergeCell ref="AE38:AG38"/>
    <mergeCell ref="AH38:AI38"/>
    <mergeCell ref="AK38:AL38"/>
    <mergeCell ref="AR39:AS39"/>
    <mergeCell ref="AU39:AV39"/>
    <mergeCell ref="AW39:AX39"/>
    <mergeCell ref="AH39:AI39"/>
    <mergeCell ref="AK39:AL39"/>
    <mergeCell ref="AM39:AN39"/>
    <mergeCell ref="AO39:AQ39"/>
    <mergeCell ref="AC39:AD39"/>
    <mergeCell ref="AE39:AG39"/>
    <mergeCell ref="N39:O39"/>
    <mergeCell ref="Q39:R39"/>
    <mergeCell ref="S39:T39"/>
    <mergeCell ref="U39:W39"/>
    <mergeCell ref="X39:Y39"/>
    <mergeCell ref="AA39:AB39"/>
    <mergeCell ref="A40:C40"/>
    <mergeCell ref="D40:E40"/>
    <mergeCell ref="AE40:AG40"/>
    <mergeCell ref="AR43:AU43"/>
    <mergeCell ref="AV43:AW43"/>
    <mergeCell ref="A44:C44"/>
    <mergeCell ref="D44:G44"/>
    <mergeCell ref="H44:I44"/>
    <mergeCell ref="K44:M44"/>
    <mergeCell ref="N44:Q44"/>
    <mergeCell ref="R44:S44"/>
    <mergeCell ref="U44:W44"/>
    <mergeCell ref="X44:AA44"/>
    <mergeCell ref="X43:AA43"/>
    <mergeCell ref="AB43:AC43"/>
    <mergeCell ref="AE43:AG43"/>
    <mergeCell ref="AH43:AK43"/>
    <mergeCell ref="AL43:AM43"/>
    <mergeCell ref="AO43:AQ43"/>
    <mergeCell ref="AV44:AW44"/>
    <mergeCell ref="A43:C43"/>
    <mergeCell ref="D43:G43"/>
    <mergeCell ref="H43:I43"/>
    <mergeCell ref="K43:M43"/>
    <mergeCell ref="N43:Q43"/>
    <mergeCell ref="R43:S43"/>
    <mergeCell ref="U43:W43"/>
    <mergeCell ref="S47:T47"/>
    <mergeCell ref="AU48:AV48"/>
    <mergeCell ref="AW48:AX48"/>
    <mergeCell ref="A46:J46"/>
    <mergeCell ref="K46:T46"/>
    <mergeCell ref="U46:AD46"/>
    <mergeCell ref="AE46:AN46"/>
    <mergeCell ref="AO46:AX46"/>
    <mergeCell ref="AB44:AC44"/>
    <mergeCell ref="AE44:AG44"/>
    <mergeCell ref="AH44:AK44"/>
    <mergeCell ref="AL44:AM44"/>
    <mergeCell ref="AO44:AQ44"/>
    <mergeCell ref="AR44:AU44"/>
    <mergeCell ref="U49:W49"/>
    <mergeCell ref="AA49:AB49"/>
    <mergeCell ref="AA48:AB48"/>
    <mergeCell ref="AO47:AQ47"/>
    <mergeCell ref="AU47:AV47"/>
    <mergeCell ref="AW47:AX47"/>
    <mergeCell ref="A48:C48"/>
    <mergeCell ref="G48:H48"/>
    <mergeCell ref="I48:J48"/>
    <mergeCell ref="K48:M48"/>
    <mergeCell ref="Q48:R48"/>
    <mergeCell ref="S48:T48"/>
    <mergeCell ref="U48:W48"/>
    <mergeCell ref="U47:W47"/>
    <mergeCell ref="AA47:AB47"/>
    <mergeCell ref="AC47:AD47"/>
    <mergeCell ref="AE47:AG47"/>
    <mergeCell ref="AK47:AL47"/>
    <mergeCell ref="AM47:AN47"/>
    <mergeCell ref="A47:C47"/>
    <mergeCell ref="G47:H47"/>
    <mergeCell ref="I47:J47"/>
    <mergeCell ref="K47:M47"/>
    <mergeCell ref="Q47:R47"/>
    <mergeCell ref="AC48:AD48"/>
    <mergeCell ref="AE48:AG48"/>
    <mergeCell ref="AK48:AL48"/>
    <mergeCell ref="AM48:AN48"/>
    <mergeCell ref="AO48:AQ48"/>
    <mergeCell ref="AE50:AG50"/>
    <mergeCell ref="AK50:AL50"/>
    <mergeCell ref="AM50:AN50"/>
    <mergeCell ref="AO50:AQ50"/>
    <mergeCell ref="AU50:AV50"/>
    <mergeCell ref="AW50:AX50"/>
    <mergeCell ref="AW49:AX49"/>
    <mergeCell ref="A50:C50"/>
    <mergeCell ref="G50:H50"/>
    <mergeCell ref="I50:J50"/>
    <mergeCell ref="K50:M50"/>
    <mergeCell ref="Q50:R50"/>
    <mergeCell ref="S50:T50"/>
    <mergeCell ref="U50:W50"/>
    <mergeCell ref="AA50:AB50"/>
    <mergeCell ref="AC50:AD50"/>
    <mergeCell ref="AC49:AD49"/>
    <mergeCell ref="AE49:AG49"/>
    <mergeCell ref="AK49:AL49"/>
    <mergeCell ref="AM49:AN49"/>
    <mergeCell ref="AO49:AQ49"/>
    <mergeCell ref="AU49:AV49"/>
    <mergeCell ref="A49:C49"/>
    <mergeCell ref="G49:H49"/>
    <mergeCell ref="I49:J49"/>
    <mergeCell ref="K49:M49"/>
    <mergeCell ref="Q49:R49"/>
    <mergeCell ref="S49:T49"/>
    <mergeCell ref="U51:W51"/>
    <mergeCell ref="AA51:AB51"/>
    <mergeCell ref="AC51:AD51"/>
    <mergeCell ref="AE51:AG51"/>
    <mergeCell ref="AK51:AL51"/>
    <mergeCell ref="AM51:AN51"/>
    <mergeCell ref="A51:C51"/>
    <mergeCell ref="G51:H51"/>
    <mergeCell ref="I51:J51"/>
    <mergeCell ref="K51:M51"/>
    <mergeCell ref="Q51:R51"/>
    <mergeCell ref="S51:T51"/>
    <mergeCell ref="AU55:AV55"/>
    <mergeCell ref="AW55:AX55"/>
    <mergeCell ref="AI55:AJ55"/>
    <mergeCell ref="AK55:AL55"/>
    <mergeCell ref="AM55:AN55"/>
    <mergeCell ref="AO55:AR55"/>
    <mergeCell ref="AS55:AT55"/>
    <mergeCell ref="AO51:AQ51"/>
    <mergeCell ref="AU51:AV51"/>
    <mergeCell ref="AW51:AX51"/>
    <mergeCell ref="AU52:AV52"/>
    <mergeCell ref="AW52:AX52"/>
    <mergeCell ref="A54:J54"/>
    <mergeCell ref="K54:T54"/>
    <mergeCell ref="U54:AD54"/>
    <mergeCell ref="AE54:AN54"/>
    <mergeCell ref="AO54:AX54"/>
    <mergeCell ref="AA52:AB52"/>
    <mergeCell ref="AC52:AD52"/>
    <mergeCell ref="AE52:AG52"/>
    <mergeCell ref="AK52:AL52"/>
    <mergeCell ref="AM52:AN52"/>
    <mergeCell ref="AO52:AQ52"/>
    <mergeCell ref="A52:C52"/>
    <mergeCell ref="G52:H52"/>
    <mergeCell ref="I52:J52"/>
    <mergeCell ref="K52:M52"/>
    <mergeCell ref="Q52:R52"/>
    <mergeCell ref="S52:T52"/>
    <mergeCell ref="U52:W52"/>
    <mergeCell ref="AE55:AH55"/>
    <mergeCell ref="Q55:R55"/>
    <mergeCell ref="S55:T55"/>
    <mergeCell ref="U55:X55"/>
    <mergeCell ref="Y55:Z55"/>
    <mergeCell ref="AA55:AB55"/>
    <mergeCell ref="AC55:AD55"/>
    <mergeCell ref="A55:D55"/>
    <mergeCell ref="E55:F55"/>
    <mergeCell ref="G55:H55"/>
    <mergeCell ref="I55:J55"/>
    <mergeCell ref="K55:N55"/>
    <mergeCell ref="O55:P55"/>
    <mergeCell ref="AW57:AX57"/>
    <mergeCell ref="A56:D56"/>
    <mergeCell ref="E56:F56"/>
    <mergeCell ref="G56:H56"/>
    <mergeCell ref="I56:J56"/>
    <mergeCell ref="K56:N56"/>
    <mergeCell ref="O56:P56"/>
    <mergeCell ref="Q56:R56"/>
    <mergeCell ref="S56:T56"/>
    <mergeCell ref="AK56:AL56"/>
    <mergeCell ref="AM56:AN56"/>
    <mergeCell ref="AO56:AR56"/>
    <mergeCell ref="AS56:AT56"/>
    <mergeCell ref="AU56:AV56"/>
    <mergeCell ref="AW56:AX56"/>
    <mergeCell ref="U56:X56"/>
    <mergeCell ref="Y56:Z56"/>
    <mergeCell ref="AA56:AB56"/>
    <mergeCell ref="AC56:AD56"/>
    <mergeCell ref="AE56:AH56"/>
    <mergeCell ref="AI56:AJ56"/>
    <mergeCell ref="A59:J59"/>
    <mergeCell ref="K59:T59"/>
    <mergeCell ref="U59:AD59"/>
    <mergeCell ref="AE59:AN59"/>
    <mergeCell ref="AO59:AX59"/>
    <mergeCell ref="AE57:AH57"/>
    <mergeCell ref="AI57:AJ57"/>
    <mergeCell ref="AK57:AL57"/>
    <mergeCell ref="AM57:AN57"/>
    <mergeCell ref="AO57:AR57"/>
    <mergeCell ref="AS57:AT57"/>
    <mergeCell ref="Q57:R57"/>
    <mergeCell ref="S57:T57"/>
    <mergeCell ref="U57:X57"/>
    <mergeCell ref="Y57:Z57"/>
    <mergeCell ref="AA57:AB57"/>
    <mergeCell ref="AC57:AD57"/>
    <mergeCell ref="A57:D57"/>
    <mergeCell ref="E57:F57"/>
    <mergeCell ref="G57:H57"/>
    <mergeCell ref="I57:J57"/>
    <mergeCell ref="K57:N57"/>
    <mergeCell ref="O57:P57"/>
    <mergeCell ref="AU57:AV57"/>
    <mergeCell ref="A60:J64"/>
    <mergeCell ref="K60:T64"/>
    <mergeCell ref="U60:AD64"/>
    <mergeCell ref="AE60:AN64"/>
    <mergeCell ref="AO60:AX64"/>
    <mergeCell ref="A65:J70"/>
    <mergeCell ref="K65:T70"/>
    <mergeCell ref="U65:AD70"/>
    <mergeCell ref="AE65:AN70"/>
    <mergeCell ref="AO65:AX70"/>
    <mergeCell ref="AE71:AG71"/>
    <mergeCell ref="AH71:AJ71"/>
    <mergeCell ref="AO71:AQ71"/>
    <mergeCell ref="AR71:AT71"/>
    <mergeCell ref="A73:J73"/>
    <mergeCell ref="B74:C75"/>
    <mergeCell ref="D74:E75"/>
    <mergeCell ref="G74:I75"/>
    <mergeCell ref="A71:C71"/>
    <mergeCell ref="D71:F71"/>
    <mergeCell ref="K71:M71"/>
    <mergeCell ref="N71:P71"/>
    <mergeCell ref="U71:W71"/>
    <mergeCell ref="X71:Z71"/>
  </mergeCells>
  <conditionalFormatting sqref="G74">
    <cfRule type="cellIs" dxfId="19" priority="1" operator="equal">
      <formula>"Pasar al siguiente documento"</formula>
    </cfRule>
    <cfRule type="cellIs" dxfId="18" priority="2" operator="equal">
      <formula>"Documentos Investigaciones Observacionales"</formula>
    </cfRule>
  </conditionalFormatting>
  <hyperlinks>
    <hyperlink ref="B74:C75" location="'Solicitud de Evaluación'!A1" display="REGRESAR" xr:uid="{DA671CEE-5CB4-4CB3-9DFC-27AB8680B727}"/>
    <hyperlink ref="D71:F71" r:id="rId2" display="https://elearning.trree.org/" xr:uid="{1C1D9865-861C-4366-8D97-0EBC6924C0AC}"/>
    <hyperlink ref="AR71:AT71" r:id="rId3" display="https://elearning.trree.org/" xr:uid="{50B1A1EF-232A-4272-A1A4-2BAEC862F463}"/>
    <hyperlink ref="AH71:AJ71" r:id="rId4" display="https://elearning.trree.org/" xr:uid="{768FF88C-49B1-4714-BF85-D39A5A996A3B}"/>
    <hyperlink ref="X71:Z71" r:id="rId5" display="https://elearning.trree.org/" xr:uid="{00F94657-6E20-49EF-8124-02ED5211EEF8}"/>
    <hyperlink ref="N71:P71" r:id="rId6" display="https://elearning.trree.org/" xr:uid="{85C0A749-A970-47C4-8C9D-B931E62F0AF4}"/>
  </hyperlinks>
  <pageMargins left="0.54166666666666663" right="0.26666666666666666" top="1.6083333333333334" bottom="0.77500000000000002" header="0.31496062992125984" footer="0.31496062992125984"/>
  <pageSetup paperSize="9" orientation="portrait" r:id="rId7"/>
  <headerFooter>
    <oddHeader>&amp;R
&amp;G</oddHeader>
  </headerFooter>
  <legacyDrawing r:id="rId8"/>
  <legacyDrawingHF r:id="rId9"/>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3E43-A842-4A41-8E9B-CA93AC7F7FA1}">
  <sheetPr codeName="Hoja39">
    <tabColor rgb="FF7030A0"/>
  </sheetPr>
  <dimension ref="A1:BH54"/>
  <sheetViews>
    <sheetView showGridLines="0" zoomScaleNormal="100" workbookViewId="0">
      <selection sqref="A1:J1"/>
    </sheetView>
  </sheetViews>
  <sheetFormatPr baseColWidth="10" defaultColWidth="11.5703125" defaultRowHeight="15" x14ac:dyDescent="0.25"/>
  <cols>
    <col min="1" max="1" width="4.85546875" style="16" customWidth="1"/>
    <col min="2" max="2" width="11.28515625" style="16" customWidth="1"/>
    <col min="3" max="3" width="10.85546875" style="16" customWidth="1"/>
    <col min="4" max="4" width="10.28515625" style="16" customWidth="1"/>
    <col min="5" max="5" width="8.85546875" style="16" customWidth="1"/>
    <col min="6" max="6" width="9.5703125" style="16" customWidth="1"/>
    <col min="7" max="7" width="8" style="16" customWidth="1"/>
    <col min="8" max="8" width="7.28515625" style="16" customWidth="1"/>
    <col min="9" max="9" width="17.7109375" style="16" customWidth="1"/>
    <col min="10" max="10" width="5.7109375" style="16" customWidth="1"/>
    <col min="11" max="11" width="4.85546875" style="16" customWidth="1"/>
    <col min="12" max="12" width="11.28515625" style="16" customWidth="1"/>
    <col min="13" max="13" width="10.85546875" style="16" customWidth="1"/>
    <col min="14" max="14" width="10.28515625" style="16" customWidth="1"/>
    <col min="15" max="15" width="8.85546875" style="16" customWidth="1"/>
    <col min="16" max="16" width="9.5703125" style="16" customWidth="1"/>
    <col min="17" max="17" width="8" style="16" customWidth="1"/>
    <col min="18" max="18" width="7.28515625" style="16" customWidth="1"/>
    <col min="19" max="19" width="17.7109375" style="16" customWidth="1"/>
    <col min="20" max="20" width="5.7109375" style="16" customWidth="1"/>
    <col min="21" max="21" width="4.85546875" style="16" customWidth="1"/>
    <col min="22" max="22" width="11.28515625" style="16" customWidth="1"/>
    <col min="23" max="23" width="10.85546875" style="16" customWidth="1"/>
    <col min="24" max="24" width="10.28515625" style="16" customWidth="1"/>
    <col min="25" max="25" width="8.85546875" style="16" customWidth="1"/>
    <col min="26" max="26" width="9.5703125" style="16" customWidth="1"/>
    <col min="27" max="27" width="8" style="16" customWidth="1"/>
    <col min="28" max="28" width="7.28515625" style="16" customWidth="1"/>
    <col min="29" max="29" width="17.7109375" style="16" customWidth="1"/>
    <col min="30" max="30" width="5.7109375" style="16" customWidth="1"/>
    <col min="31" max="31" width="4.85546875" style="16" customWidth="1"/>
    <col min="32" max="32" width="11.28515625" style="16" customWidth="1"/>
    <col min="33" max="33" width="10.85546875" style="16" customWidth="1"/>
    <col min="34" max="34" width="10.28515625" style="16" customWidth="1"/>
    <col min="35" max="35" width="8.85546875" style="16" customWidth="1"/>
    <col min="36" max="36" width="9.5703125" style="16" customWidth="1"/>
    <col min="37" max="37" width="8" style="16" customWidth="1"/>
    <col min="38" max="38" width="7.28515625" style="16" customWidth="1"/>
    <col min="39" max="39" width="17.7109375" style="16" customWidth="1"/>
    <col min="40" max="40" width="5.7109375" style="16" customWidth="1"/>
    <col min="41" max="41" width="4.85546875" style="16" customWidth="1"/>
    <col min="42" max="42" width="11.28515625" style="16" customWidth="1"/>
    <col min="43" max="43" width="10.85546875" style="16" customWidth="1"/>
    <col min="44" max="44" width="10.28515625" style="16" customWidth="1"/>
    <col min="45" max="45" width="8.85546875" style="16" customWidth="1"/>
    <col min="46" max="46" width="9.5703125" style="16" customWidth="1"/>
    <col min="47" max="47" width="8" style="16" customWidth="1"/>
    <col min="48" max="48" width="7.28515625" style="16" customWidth="1"/>
    <col min="49" max="49" width="17.7109375" style="16" customWidth="1"/>
    <col min="50" max="50" width="5.7109375" style="16" customWidth="1"/>
    <col min="51" max="51" width="4.85546875" style="16" customWidth="1"/>
    <col min="52" max="52" width="11.28515625" style="16" customWidth="1"/>
    <col min="53" max="53" width="10.85546875" style="16" customWidth="1"/>
    <col min="54" max="54" width="10.28515625" style="16" customWidth="1"/>
    <col min="55" max="55" width="8.85546875" style="16" customWidth="1"/>
    <col min="56" max="56" width="9.5703125" style="16" customWidth="1"/>
    <col min="57" max="57" width="8" style="16" customWidth="1"/>
    <col min="58" max="58" width="7.28515625" style="16" customWidth="1"/>
    <col min="59" max="59" width="17.7109375" style="16" customWidth="1"/>
    <col min="60" max="60" width="5.7109375" style="16" customWidth="1"/>
    <col min="61" max="16384" width="11.5703125" style="5"/>
  </cols>
  <sheetData>
    <row r="1" spans="1:60" ht="59.45" customHeight="1" x14ac:dyDescent="0.25">
      <c r="A1" s="675" t="s">
        <v>825</v>
      </c>
      <c r="B1" s="675"/>
      <c r="C1" s="675"/>
      <c r="D1" s="675"/>
      <c r="E1" s="675"/>
      <c r="F1" s="675"/>
      <c r="G1" s="675"/>
      <c r="H1" s="675"/>
      <c r="I1" s="675"/>
      <c r="J1" s="675"/>
      <c r="K1" s="675"/>
      <c r="L1" s="675"/>
      <c r="M1" s="675"/>
      <c r="N1" s="675"/>
      <c r="O1" s="675"/>
      <c r="P1" s="675"/>
      <c r="Q1" s="675"/>
      <c r="R1" s="675"/>
      <c r="S1" s="675"/>
      <c r="T1" s="675"/>
      <c r="U1" s="675"/>
      <c r="V1" s="675"/>
      <c r="W1" s="675"/>
      <c r="X1" s="675"/>
      <c r="Y1" s="675"/>
      <c r="Z1" s="675"/>
      <c r="AA1" s="675"/>
      <c r="AB1" s="675"/>
      <c r="AC1" s="675"/>
      <c r="AD1" s="675"/>
      <c r="AE1" s="675"/>
      <c r="AF1" s="675"/>
      <c r="AG1" s="675"/>
      <c r="AH1" s="675"/>
      <c r="AI1" s="675"/>
      <c r="AJ1" s="675"/>
      <c r="AK1" s="675"/>
      <c r="AL1" s="675"/>
      <c r="AM1" s="675"/>
      <c r="AN1" s="675"/>
      <c r="AO1" s="675"/>
      <c r="AP1" s="675"/>
      <c r="AQ1" s="675"/>
      <c r="AR1" s="675"/>
      <c r="AS1" s="675"/>
      <c r="AT1" s="675"/>
      <c r="AU1" s="675"/>
      <c r="AV1" s="675"/>
      <c r="AW1" s="675"/>
      <c r="AX1" s="675"/>
      <c r="AY1" s="675"/>
      <c r="AZ1" s="675"/>
      <c r="BA1" s="675"/>
      <c r="BB1" s="675"/>
      <c r="BC1" s="675"/>
      <c r="BD1" s="675"/>
      <c r="BE1" s="675"/>
      <c r="BF1" s="675"/>
      <c r="BG1" s="675"/>
      <c r="BH1" s="675"/>
    </row>
    <row r="2" spans="1:60" x14ac:dyDescent="0.25">
      <c r="I2" s="679">
        <f>'Datos de Investigación'!C5</f>
        <v>0</v>
      </c>
      <c r="J2" s="679"/>
      <c r="S2" s="679">
        <f>I2</f>
        <v>0</v>
      </c>
      <c r="T2" s="679"/>
      <c r="AC2" s="679">
        <f>S2</f>
        <v>0</v>
      </c>
      <c r="AD2" s="679"/>
      <c r="AM2" s="679">
        <f>AC2</f>
        <v>0</v>
      </c>
      <c r="AN2" s="679"/>
      <c r="AW2" s="679">
        <f>AM2</f>
        <v>0</v>
      </c>
      <c r="AX2" s="679"/>
      <c r="BG2" s="679">
        <f>AW2</f>
        <v>0</v>
      </c>
      <c r="BH2" s="679"/>
    </row>
    <row r="3" spans="1:60" x14ac:dyDescent="0.25">
      <c r="I3" s="680" t="str">
        <f>""&amp;'Datos de Investigación'!$C$7&amp;""</f>
        <v/>
      </c>
      <c r="J3" s="679"/>
      <c r="S3" s="679" t="str">
        <f>I3</f>
        <v/>
      </c>
      <c r="T3" s="679"/>
      <c r="AC3" s="679" t="str">
        <f>S3</f>
        <v/>
      </c>
      <c r="AD3" s="679"/>
      <c r="AM3" s="679" t="str">
        <f>AC3</f>
        <v/>
      </c>
      <c r="AN3" s="679"/>
      <c r="AW3" s="679" t="str">
        <f>AM3</f>
        <v/>
      </c>
      <c r="AX3" s="679"/>
      <c r="BG3" s="679" t="str">
        <f>AW3</f>
        <v/>
      </c>
      <c r="BH3" s="679"/>
    </row>
    <row r="4" spans="1:60" x14ac:dyDescent="0.25">
      <c r="H4" s="517">
        <f ca="1">'Datos de Investigación'!C6</f>
        <v>45699</v>
      </c>
      <c r="I4" s="517"/>
      <c r="J4" s="517"/>
      <c r="R4" s="517">
        <f ca="1">H4</f>
        <v>45699</v>
      </c>
      <c r="S4" s="517"/>
      <c r="T4" s="517"/>
      <c r="AB4" s="517">
        <f ca="1">R4</f>
        <v>45699</v>
      </c>
      <c r="AC4" s="517"/>
      <c r="AD4" s="517"/>
      <c r="AL4" s="517">
        <f ca="1">AB4</f>
        <v>45699</v>
      </c>
      <c r="AM4" s="517"/>
      <c r="AN4" s="517"/>
      <c r="AV4" s="517">
        <f ca="1">AL4</f>
        <v>45699</v>
      </c>
      <c r="AW4" s="517"/>
      <c r="AX4" s="517"/>
      <c r="BF4" s="517">
        <f ca="1">AV4</f>
        <v>45699</v>
      </c>
      <c r="BG4" s="517"/>
      <c r="BH4" s="517"/>
    </row>
    <row r="6" spans="1:60" ht="18.600000000000001" customHeight="1" x14ac:dyDescent="0.25">
      <c r="A6" s="674" t="s">
        <v>547</v>
      </c>
      <c r="B6" s="674"/>
      <c r="C6" s="674"/>
      <c r="D6" s="674"/>
      <c r="E6" s="674"/>
      <c r="F6" s="674"/>
      <c r="G6" s="674"/>
      <c r="H6" s="674"/>
      <c r="I6" s="674"/>
      <c r="J6" s="674"/>
      <c r="K6" s="674" t="s">
        <v>547</v>
      </c>
      <c r="L6" s="674"/>
      <c r="M6" s="674"/>
      <c r="N6" s="674"/>
      <c r="O6" s="674"/>
      <c r="P6" s="674"/>
      <c r="Q6" s="674"/>
      <c r="R6" s="674"/>
      <c r="S6" s="674"/>
      <c r="T6" s="674"/>
      <c r="U6" s="674" t="s">
        <v>547</v>
      </c>
      <c r="V6" s="674"/>
      <c r="W6" s="674"/>
      <c r="X6" s="674"/>
      <c r="Y6" s="674"/>
      <c r="Z6" s="674"/>
      <c r="AA6" s="674"/>
      <c r="AB6" s="674"/>
      <c r="AC6" s="674"/>
      <c r="AD6" s="674"/>
      <c r="AE6" s="674" t="s">
        <v>547</v>
      </c>
      <c r="AF6" s="674"/>
      <c r="AG6" s="674"/>
      <c r="AH6" s="674"/>
      <c r="AI6" s="674"/>
      <c r="AJ6" s="674"/>
      <c r="AK6" s="674"/>
      <c r="AL6" s="674"/>
      <c r="AM6" s="674"/>
      <c r="AN6" s="674"/>
      <c r="AO6" s="674" t="s">
        <v>547</v>
      </c>
      <c r="AP6" s="674"/>
      <c r="AQ6" s="674"/>
      <c r="AR6" s="674"/>
      <c r="AS6" s="674"/>
      <c r="AT6" s="674"/>
      <c r="AU6" s="674"/>
      <c r="AV6" s="674"/>
      <c r="AW6" s="674"/>
      <c r="AX6" s="674"/>
      <c r="AY6" s="674" t="s">
        <v>547</v>
      </c>
      <c r="AZ6" s="674"/>
      <c r="BA6" s="674"/>
      <c r="BB6" s="674"/>
      <c r="BC6" s="674"/>
      <c r="BD6" s="674"/>
      <c r="BE6" s="674"/>
      <c r="BF6" s="674"/>
      <c r="BG6" s="674"/>
      <c r="BH6" s="674"/>
    </row>
    <row r="7" spans="1:60" ht="18.600000000000001" customHeight="1" thickBot="1" x14ac:dyDescent="0.3">
      <c r="A7" s="416"/>
      <c r="B7" s="416"/>
      <c r="C7" s="416"/>
      <c r="D7" s="416"/>
      <c r="E7" s="416"/>
      <c r="F7" s="416"/>
      <c r="G7" s="416"/>
      <c r="H7" s="98"/>
      <c r="I7" s="164"/>
      <c r="J7" s="164"/>
      <c r="K7" s="416"/>
      <c r="L7" s="416"/>
      <c r="M7" s="416"/>
      <c r="N7" s="416"/>
      <c r="O7" s="416"/>
      <c r="P7" s="416"/>
      <c r="Q7" s="416"/>
      <c r="R7" s="98"/>
      <c r="S7" s="164"/>
      <c r="T7" s="164"/>
      <c r="U7" s="416"/>
      <c r="V7" s="416"/>
      <c r="W7" s="416"/>
      <c r="X7" s="416"/>
      <c r="Y7" s="416"/>
      <c r="Z7" s="416"/>
      <c r="AA7" s="416"/>
      <c r="AB7" s="98"/>
      <c r="AC7" s="164"/>
      <c r="AD7" s="164"/>
      <c r="AE7" s="416"/>
      <c r="AF7" s="416"/>
      <c r="AG7" s="416"/>
      <c r="AH7" s="416"/>
      <c r="AI7" s="416"/>
      <c r="AJ7" s="416"/>
      <c r="AK7" s="416"/>
      <c r="AL7" s="98"/>
      <c r="AM7" s="164"/>
      <c r="AN7" s="164"/>
      <c r="AO7" s="416"/>
      <c r="AP7" s="416"/>
      <c r="AQ7" s="416"/>
      <c r="AR7" s="416"/>
      <c r="AS7" s="416"/>
      <c r="AT7" s="416"/>
      <c r="AU7" s="416"/>
      <c r="AV7" s="98"/>
      <c r="AW7" s="164"/>
      <c r="AX7" s="164"/>
      <c r="AY7" s="416"/>
      <c r="AZ7" s="416"/>
      <c r="BA7" s="416"/>
      <c r="BB7" s="416"/>
      <c r="BC7" s="416"/>
      <c r="BD7" s="416"/>
      <c r="BE7" s="416"/>
      <c r="BF7" s="98"/>
      <c r="BG7" s="164"/>
      <c r="BH7" s="164"/>
    </row>
    <row r="8" spans="1:60" ht="85.9" customHeight="1" thickBot="1" x14ac:dyDescent="0.3">
      <c r="A8" s="903" t="s">
        <v>162</v>
      </c>
      <c r="B8" s="904"/>
      <c r="C8" s="905"/>
      <c r="D8" s="906" t="str">
        <f>""&amp;'Datos de Investigación'!$C$17&amp;""</f>
        <v/>
      </c>
      <c r="E8" s="906"/>
      <c r="F8" s="906"/>
      <c r="G8" s="906"/>
      <c r="H8" s="906"/>
      <c r="I8" s="906"/>
      <c r="J8" s="907"/>
      <c r="K8" s="903" t="s">
        <v>162</v>
      </c>
      <c r="L8" s="904"/>
      <c r="M8" s="905"/>
      <c r="N8" s="906" t="str">
        <f>""&amp;'Datos de Investigación'!$C$17&amp;""</f>
        <v/>
      </c>
      <c r="O8" s="906"/>
      <c r="P8" s="906"/>
      <c r="Q8" s="906"/>
      <c r="R8" s="906"/>
      <c r="S8" s="906"/>
      <c r="T8" s="907"/>
      <c r="U8" s="903" t="s">
        <v>162</v>
      </c>
      <c r="V8" s="904"/>
      <c r="W8" s="905"/>
      <c r="X8" s="906" t="str">
        <f>""&amp;'Datos de Investigación'!$C$17&amp;""</f>
        <v/>
      </c>
      <c r="Y8" s="906"/>
      <c r="Z8" s="906"/>
      <c r="AA8" s="906"/>
      <c r="AB8" s="906"/>
      <c r="AC8" s="906"/>
      <c r="AD8" s="907"/>
      <c r="AE8" s="903" t="s">
        <v>162</v>
      </c>
      <c r="AF8" s="904"/>
      <c r="AG8" s="905"/>
      <c r="AH8" s="906" t="str">
        <f>""&amp;'Datos de Investigación'!$C$17&amp;""</f>
        <v/>
      </c>
      <c r="AI8" s="906"/>
      <c r="AJ8" s="906"/>
      <c r="AK8" s="906"/>
      <c r="AL8" s="906"/>
      <c r="AM8" s="906"/>
      <c r="AN8" s="907"/>
      <c r="AO8" s="903" t="s">
        <v>162</v>
      </c>
      <c r="AP8" s="904"/>
      <c r="AQ8" s="905"/>
      <c r="AR8" s="906" t="str">
        <f>""&amp;'Datos de Investigación'!$C$17&amp;""</f>
        <v/>
      </c>
      <c r="AS8" s="906"/>
      <c r="AT8" s="906"/>
      <c r="AU8" s="906"/>
      <c r="AV8" s="906"/>
      <c r="AW8" s="906"/>
      <c r="AX8" s="907"/>
      <c r="AY8" s="903" t="s">
        <v>162</v>
      </c>
      <c r="AZ8" s="904"/>
      <c r="BA8" s="905"/>
      <c r="BB8" s="906" t="str">
        <f>""&amp;'Datos de Investigación'!$C$17&amp;""</f>
        <v/>
      </c>
      <c r="BC8" s="906"/>
      <c r="BD8" s="906"/>
      <c r="BE8" s="906"/>
      <c r="BF8" s="906"/>
      <c r="BG8" s="906"/>
      <c r="BH8" s="907"/>
    </row>
    <row r="9" spans="1:60" ht="21" customHeight="1" x14ac:dyDescent="0.25">
      <c r="A9" s="415"/>
      <c r="B9" s="415"/>
      <c r="C9" s="415"/>
      <c r="D9" s="415"/>
      <c r="E9" s="415"/>
      <c r="F9" s="415"/>
      <c r="G9" s="415"/>
      <c r="H9" s="415"/>
      <c r="I9" s="415"/>
      <c r="J9" s="415"/>
      <c r="K9" s="415"/>
      <c r="L9" s="415"/>
      <c r="M9" s="415"/>
      <c r="N9" s="415"/>
      <c r="O9" s="415"/>
      <c r="P9" s="415"/>
      <c r="Q9" s="415"/>
      <c r="R9" s="415"/>
      <c r="S9" s="415"/>
      <c r="T9" s="415"/>
      <c r="U9" s="415"/>
      <c r="V9" s="415"/>
      <c r="W9" s="415"/>
      <c r="X9" s="415"/>
      <c r="Y9" s="415"/>
      <c r="Z9" s="415"/>
      <c r="AA9" s="415"/>
      <c r="AB9" s="415"/>
      <c r="AC9" s="415"/>
      <c r="AD9" s="415"/>
      <c r="AE9" s="415"/>
      <c r="AF9" s="415"/>
      <c r="AG9" s="415"/>
      <c r="AH9" s="415"/>
      <c r="AI9" s="415"/>
      <c r="AJ9" s="415"/>
      <c r="AK9" s="415"/>
      <c r="AL9" s="415"/>
      <c r="AM9" s="415"/>
      <c r="AN9" s="415"/>
      <c r="AO9" s="415"/>
      <c r="AP9" s="415"/>
      <c r="AQ9" s="415"/>
      <c r="AR9" s="415"/>
      <c r="AS9" s="415"/>
      <c r="AT9" s="415"/>
      <c r="AU9" s="415"/>
      <c r="AV9" s="415"/>
      <c r="AW9" s="415"/>
      <c r="AX9" s="415"/>
      <c r="AY9" s="415"/>
      <c r="AZ9" s="415"/>
      <c r="BA9" s="415"/>
      <c r="BB9" s="415"/>
      <c r="BC9" s="415"/>
      <c r="BD9" s="415"/>
      <c r="BE9" s="415"/>
      <c r="BF9" s="415"/>
      <c r="BG9" s="415"/>
      <c r="BH9" s="415"/>
    </row>
    <row r="10" spans="1:60" ht="14.45" customHeight="1" x14ac:dyDescent="0.25">
      <c r="A10" s="701" t="s">
        <v>223</v>
      </c>
      <c r="B10" s="702"/>
      <c r="C10" s="702"/>
      <c r="D10" s="702"/>
      <c r="E10" s="702"/>
      <c r="F10" s="702"/>
      <c r="G10" s="702"/>
      <c r="H10" s="702"/>
      <c r="I10" s="742" t="s">
        <v>224</v>
      </c>
      <c r="J10" s="742"/>
      <c r="K10" s="701" t="s">
        <v>223</v>
      </c>
      <c r="L10" s="702"/>
      <c r="M10" s="702"/>
      <c r="N10" s="702"/>
      <c r="O10" s="702"/>
      <c r="P10" s="702"/>
      <c r="Q10" s="702"/>
      <c r="R10" s="702"/>
      <c r="S10" s="742" t="s">
        <v>224</v>
      </c>
      <c r="T10" s="742"/>
      <c r="U10" s="701" t="s">
        <v>223</v>
      </c>
      <c r="V10" s="702"/>
      <c r="W10" s="702"/>
      <c r="X10" s="702"/>
      <c r="Y10" s="702"/>
      <c r="Z10" s="702"/>
      <c r="AA10" s="702"/>
      <c r="AB10" s="702"/>
      <c r="AC10" s="742" t="s">
        <v>224</v>
      </c>
      <c r="AD10" s="742"/>
      <c r="AE10" s="701" t="s">
        <v>223</v>
      </c>
      <c r="AF10" s="702"/>
      <c r="AG10" s="702"/>
      <c r="AH10" s="702"/>
      <c r="AI10" s="702"/>
      <c r="AJ10" s="702"/>
      <c r="AK10" s="702"/>
      <c r="AL10" s="702"/>
      <c r="AM10" s="742" t="s">
        <v>224</v>
      </c>
      <c r="AN10" s="742"/>
      <c r="AO10" s="701" t="s">
        <v>223</v>
      </c>
      <c r="AP10" s="702"/>
      <c r="AQ10" s="702"/>
      <c r="AR10" s="702"/>
      <c r="AS10" s="702"/>
      <c r="AT10" s="702"/>
      <c r="AU10" s="702"/>
      <c r="AV10" s="702"/>
      <c r="AW10" s="742" t="s">
        <v>224</v>
      </c>
      <c r="AX10" s="742"/>
      <c r="AY10" s="701" t="s">
        <v>223</v>
      </c>
      <c r="AZ10" s="702"/>
      <c r="BA10" s="702"/>
      <c r="BB10" s="702"/>
      <c r="BC10" s="702"/>
      <c r="BD10" s="702"/>
      <c r="BE10" s="702"/>
      <c r="BF10" s="702"/>
      <c r="BG10" s="742" t="s">
        <v>224</v>
      </c>
      <c r="BH10" s="742"/>
    </row>
    <row r="11" spans="1:60" ht="14.45" customHeight="1" x14ac:dyDescent="0.25">
      <c r="A11" s="64">
        <v>1</v>
      </c>
      <c r="B11" s="897" t="s">
        <v>225</v>
      </c>
      <c r="C11" s="898"/>
      <c r="D11" s="898"/>
      <c r="E11" s="898"/>
      <c r="F11" s="898"/>
      <c r="G11" s="898"/>
      <c r="H11" s="899"/>
      <c r="I11" s="900" t="s">
        <v>192</v>
      </c>
      <c r="J11" s="900"/>
      <c r="K11" s="64">
        <v>1</v>
      </c>
      <c r="L11" s="897" t="s">
        <v>225</v>
      </c>
      <c r="M11" s="898"/>
      <c r="N11" s="898"/>
      <c r="O11" s="898"/>
      <c r="P11" s="898"/>
      <c r="Q11" s="898"/>
      <c r="R11" s="899"/>
      <c r="S11" s="900" t="s">
        <v>192</v>
      </c>
      <c r="T11" s="900"/>
      <c r="U11" s="64">
        <v>1</v>
      </c>
      <c r="V11" s="897" t="s">
        <v>225</v>
      </c>
      <c r="W11" s="898"/>
      <c r="X11" s="898"/>
      <c r="Y11" s="898"/>
      <c r="Z11" s="898"/>
      <c r="AA11" s="898"/>
      <c r="AB11" s="899"/>
      <c r="AC11" s="900" t="s">
        <v>192</v>
      </c>
      <c r="AD11" s="900"/>
      <c r="AE11" s="64">
        <v>1</v>
      </c>
      <c r="AF11" s="897" t="s">
        <v>225</v>
      </c>
      <c r="AG11" s="898"/>
      <c r="AH11" s="898"/>
      <c r="AI11" s="898"/>
      <c r="AJ11" s="898"/>
      <c r="AK11" s="898"/>
      <c r="AL11" s="899"/>
      <c r="AM11" s="900" t="s">
        <v>192</v>
      </c>
      <c r="AN11" s="900"/>
      <c r="AO11" s="64">
        <v>1</v>
      </c>
      <c r="AP11" s="897" t="s">
        <v>225</v>
      </c>
      <c r="AQ11" s="898"/>
      <c r="AR11" s="898"/>
      <c r="AS11" s="898"/>
      <c r="AT11" s="898"/>
      <c r="AU11" s="898"/>
      <c r="AV11" s="899"/>
      <c r="AW11" s="900" t="s">
        <v>192</v>
      </c>
      <c r="AX11" s="900"/>
      <c r="AY11" s="64">
        <v>1</v>
      </c>
      <c r="AZ11" s="897" t="s">
        <v>225</v>
      </c>
      <c r="BA11" s="898"/>
      <c r="BB11" s="898"/>
      <c r="BC11" s="898"/>
      <c r="BD11" s="898"/>
      <c r="BE11" s="898"/>
      <c r="BF11" s="899"/>
      <c r="BG11" s="900" t="s">
        <v>192</v>
      </c>
      <c r="BH11" s="900"/>
    </row>
    <row r="12" spans="1:60" ht="29.45" customHeight="1" x14ac:dyDescent="0.25">
      <c r="A12" s="64">
        <v>2</v>
      </c>
      <c r="B12" s="897" t="s">
        <v>226</v>
      </c>
      <c r="C12" s="898"/>
      <c r="D12" s="898"/>
      <c r="E12" s="898"/>
      <c r="F12" s="898"/>
      <c r="G12" s="898"/>
      <c r="H12" s="899"/>
      <c r="I12" s="900" t="s">
        <v>192</v>
      </c>
      <c r="J12" s="900"/>
      <c r="K12" s="64">
        <v>2</v>
      </c>
      <c r="L12" s="897" t="s">
        <v>226</v>
      </c>
      <c r="M12" s="898"/>
      <c r="N12" s="898"/>
      <c r="O12" s="898"/>
      <c r="P12" s="898"/>
      <c r="Q12" s="898"/>
      <c r="R12" s="899"/>
      <c r="S12" s="900" t="s">
        <v>192</v>
      </c>
      <c r="T12" s="900"/>
      <c r="U12" s="64">
        <v>2</v>
      </c>
      <c r="V12" s="897" t="s">
        <v>226</v>
      </c>
      <c r="W12" s="898"/>
      <c r="X12" s="898"/>
      <c r="Y12" s="898"/>
      <c r="Z12" s="898"/>
      <c r="AA12" s="898"/>
      <c r="AB12" s="899"/>
      <c r="AC12" s="900" t="s">
        <v>192</v>
      </c>
      <c r="AD12" s="900"/>
      <c r="AE12" s="64">
        <v>2</v>
      </c>
      <c r="AF12" s="897" t="s">
        <v>226</v>
      </c>
      <c r="AG12" s="898"/>
      <c r="AH12" s="898"/>
      <c r="AI12" s="898"/>
      <c r="AJ12" s="898"/>
      <c r="AK12" s="898"/>
      <c r="AL12" s="899"/>
      <c r="AM12" s="900" t="s">
        <v>192</v>
      </c>
      <c r="AN12" s="900"/>
      <c r="AO12" s="64">
        <v>2</v>
      </c>
      <c r="AP12" s="897" t="s">
        <v>226</v>
      </c>
      <c r="AQ12" s="898"/>
      <c r="AR12" s="898"/>
      <c r="AS12" s="898"/>
      <c r="AT12" s="898"/>
      <c r="AU12" s="898"/>
      <c r="AV12" s="899"/>
      <c r="AW12" s="900" t="s">
        <v>192</v>
      </c>
      <c r="AX12" s="900"/>
      <c r="AY12" s="64">
        <v>2</v>
      </c>
      <c r="AZ12" s="897" t="s">
        <v>226</v>
      </c>
      <c r="BA12" s="898"/>
      <c r="BB12" s="898"/>
      <c r="BC12" s="898"/>
      <c r="BD12" s="898"/>
      <c r="BE12" s="898"/>
      <c r="BF12" s="899"/>
      <c r="BG12" s="900" t="s">
        <v>192</v>
      </c>
      <c r="BH12" s="900"/>
    </row>
    <row r="13" spans="1:60" ht="14.45" customHeight="1" x14ac:dyDescent="0.25">
      <c r="A13" s="64">
        <v>3</v>
      </c>
      <c r="B13" s="897" t="s">
        <v>227</v>
      </c>
      <c r="C13" s="898"/>
      <c r="D13" s="898"/>
      <c r="E13" s="898"/>
      <c r="F13" s="898"/>
      <c r="G13" s="898"/>
      <c r="H13" s="899"/>
      <c r="I13" s="900" t="s">
        <v>192</v>
      </c>
      <c r="J13" s="900"/>
      <c r="K13" s="64">
        <v>3</v>
      </c>
      <c r="L13" s="897" t="s">
        <v>227</v>
      </c>
      <c r="M13" s="898"/>
      <c r="N13" s="898"/>
      <c r="O13" s="898"/>
      <c r="P13" s="898"/>
      <c r="Q13" s="898"/>
      <c r="R13" s="899"/>
      <c r="S13" s="900" t="s">
        <v>192</v>
      </c>
      <c r="T13" s="900"/>
      <c r="U13" s="64">
        <v>3</v>
      </c>
      <c r="V13" s="897" t="s">
        <v>227</v>
      </c>
      <c r="W13" s="898"/>
      <c r="X13" s="898"/>
      <c r="Y13" s="898"/>
      <c r="Z13" s="898"/>
      <c r="AA13" s="898"/>
      <c r="AB13" s="899"/>
      <c r="AC13" s="900" t="s">
        <v>192</v>
      </c>
      <c r="AD13" s="900"/>
      <c r="AE13" s="64">
        <v>3</v>
      </c>
      <c r="AF13" s="897" t="s">
        <v>227</v>
      </c>
      <c r="AG13" s="898"/>
      <c r="AH13" s="898"/>
      <c r="AI13" s="898"/>
      <c r="AJ13" s="898"/>
      <c r="AK13" s="898"/>
      <c r="AL13" s="899"/>
      <c r="AM13" s="900" t="s">
        <v>192</v>
      </c>
      <c r="AN13" s="900"/>
      <c r="AO13" s="64">
        <v>3</v>
      </c>
      <c r="AP13" s="897" t="s">
        <v>227</v>
      </c>
      <c r="AQ13" s="898"/>
      <c r="AR13" s="898"/>
      <c r="AS13" s="898"/>
      <c r="AT13" s="898"/>
      <c r="AU13" s="898"/>
      <c r="AV13" s="899"/>
      <c r="AW13" s="900" t="s">
        <v>192</v>
      </c>
      <c r="AX13" s="900"/>
      <c r="AY13" s="64">
        <v>3</v>
      </c>
      <c r="AZ13" s="897" t="s">
        <v>227</v>
      </c>
      <c r="BA13" s="898"/>
      <c r="BB13" s="898"/>
      <c r="BC13" s="898"/>
      <c r="BD13" s="898"/>
      <c r="BE13" s="898"/>
      <c r="BF13" s="899"/>
      <c r="BG13" s="900" t="s">
        <v>192</v>
      </c>
      <c r="BH13" s="900"/>
    </row>
    <row r="14" spans="1:60" ht="28.15" customHeight="1" x14ac:dyDescent="0.25">
      <c r="A14" s="64">
        <v>4</v>
      </c>
      <c r="B14" s="897" t="s">
        <v>228</v>
      </c>
      <c r="C14" s="898"/>
      <c r="D14" s="898"/>
      <c r="E14" s="898"/>
      <c r="F14" s="898"/>
      <c r="G14" s="898"/>
      <c r="H14" s="899"/>
      <c r="I14" s="900" t="s">
        <v>192</v>
      </c>
      <c r="J14" s="900"/>
      <c r="K14" s="64">
        <v>4</v>
      </c>
      <c r="L14" s="897" t="s">
        <v>228</v>
      </c>
      <c r="M14" s="898"/>
      <c r="N14" s="898"/>
      <c r="O14" s="898"/>
      <c r="P14" s="898"/>
      <c r="Q14" s="898"/>
      <c r="R14" s="899"/>
      <c r="S14" s="900" t="s">
        <v>192</v>
      </c>
      <c r="T14" s="900"/>
      <c r="U14" s="64">
        <v>4</v>
      </c>
      <c r="V14" s="897" t="s">
        <v>228</v>
      </c>
      <c r="W14" s="898"/>
      <c r="X14" s="898"/>
      <c r="Y14" s="898"/>
      <c r="Z14" s="898"/>
      <c r="AA14" s="898"/>
      <c r="AB14" s="899"/>
      <c r="AC14" s="900" t="s">
        <v>192</v>
      </c>
      <c r="AD14" s="900"/>
      <c r="AE14" s="64">
        <v>4</v>
      </c>
      <c r="AF14" s="897" t="s">
        <v>228</v>
      </c>
      <c r="AG14" s="898"/>
      <c r="AH14" s="898"/>
      <c r="AI14" s="898"/>
      <c r="AJ14" s="898"/>
      <c r="AK14" s="898"/>
      <c r="AL14" s="899"/>
      <c r="AM14" s="900" t="s">
        <v>192</v>
      </c>
      <c r="AN14" s="900"/>
      <c r="AO14" s="64">
        <v>4</v>
      </c>
      <c r="AP14" s="897" t="s">
        <v>228</v>
      </c>
      <c r="AQ14" s="898"/>
      <c r="AR14" s="898"/>
      <c r="AS14" s="898"/>
      <c r="AT14" s="898"/>
      <c r="AU14" s="898"/>
      <c r="AV14" s="899"/>
      <c r="AW14" s="900" t="s">
        <v>192</v>
      </c>
      <c r="AX14" s="900"/>
      <c r="AY14" s="64">
        <v>4</v>
      </c>
      <c r="AZ14" s="897" t="s">
        <v>228</v>
      </c>
      <c r="BA14" s="898"/>
      <c r="BB14" s="898"/>
      <c r="BC14" s="898"/>
      <c r="BD14" s="898"/>
      <c r="BE14" s="898"/>
      <c r="BF14" s="899"/>
      <c r="BG14" s="900" t="s">
        <v>192</v>
      </c>
      <c r="BH14" s="900"/>
    </row>
    <row r="15" spans="1:60" ht="29.45" customHeight="1" x14ac:dyDescent="0.25">
      <c r="A15" s="64">
        <v>5</v>
      </c>
      <c r="B15" s="897" t="s">
        <v>229</v>
      </c>
      <c r="C15" s="898"/>
      <c r="D15" s="898"/>
      <c r="E15" s="898"/>
      <c r="F15" s="898"/>
      <c r="G15" s="898"/>
      <c r="H15" s="899"/>
      <c r="I15" s="900" t="s">
        <v>192</v>
      </c>
      <c r="J15" s="900"/>
      <c r="K15" s="64">
        <v>5</v>
      </c>
      <c r="L15" s="897" t="s">
        <v>229</v>
      </c>
      <c r="M15" s="898"/>
      <c r="N15" s="898"/>
      <c r="O15" s="898"/>
      <c r="P15" s="898"/>
      <c r="Q15" s="898"/>
      <c r="R15" s="899"/>
      <c r="S15" s="900" t="s">
        <v>192</v>
      </c>
      <c r="T15" s="900"/>
      <c r="U15" s="64">
        <v>5</v>
      </c>
      <c r="V15" s="897" t="s">
        <v>229</v>
      </c>
      <c r="W15" s="898"/>
      <c r="X15" s="898"/>
      <c r="Y15" s="898"/>
      <c r="Z15" s="898"/>
      <c r="AA15" s="898"/>
      <c r="AB15" s="899"/>
      <c r="AC15" s="900" t="s">
        <v>192</v>
      </c>
      <c r="AD15" s="900"/>
      <c r="AE15" s="64">
        <v>5</v>
      </c>
      <c r="AF15" s="897" t="s">
        <v>229</v>
      </c>
      <c r="AG15" s="898"/>
      <c r="AH15" s="898"/>
      <c r="AI15" s="898"/>
      <c r="AJ15" s="898"/>
      <c r="AK15" s="898"/>
      <c r="AL15" s="899"/>
      <c r="AM15" s="900" t="s">
        <v>192</v>
      </c>
      <c r="AN15" s="900"/>
      <c r="AO15" s="64">
        <v>5</v>
      </c>
      <c r="AP15" s="897" t="s">
        <v>229</v>
      </c>
      <c r="AQ15" s="898"/>
      <c r="AR15" s="898"/>
      <c r="AS15" s="898"/>
      <c r="AT15" s="898"/>
      <c r="AU15" s="898"/>
      <c r="AV15" s="899"/>
      <c r="AW15" s="900" t="s">
        <v>192</v>
      </c>
      <c r="AX15" s="900"/>
      <c r="AY15" s="64">
        <v>5</v>
      </c>
      <c r="AZ15" s="897" t="s">
        <v>229</v>
      </c>
      <c r="BA15" s="898"/>
      <c r="BB15" s="898"/>
      <c r="BC15" s="898"/>
      <c r="BD15" s="898"/>
      <c r="BE15" s="898"/>
      <c r="BF15" s="899"/>
      <c r="BG15" s="900" t="s">
        <v>192</v>
      </c>
      <c r="BH15" s="900"/>
    </row>
    <row r="16" spans="1:60" ht="28.9" customHeight="1" x14ac:dyDescent="0.25">
      <c r="A16" s="64">
        <v>6</v>
      </c>
      <c r="B16" s="897" t="s">
        <v>230</v>
      </c>
      <c r="C16" s="898"/>
      <c r="D16" s="898"/>
      <c r="E16" s="898"/>
      <c r="F16" s="898"/>
      <c r="G16" s="898"/>
      <c r="H16" s="899"/>
      <c r="I16" s="900" t="s">
        <v>192</v>
      </c>
      <c r="J16" s="900"/>
      <c r="K16" s="64">
        <v>6</v>
      </c>
      <c r="L16" s="897" t="s">
        <v>230</v>
      </c>
      <c r="M16" s="898"/>
      <c r="N16" s="898"/>
      <c r="O16" s="898"/>
      <c r="P16" s="898"/>
      <c r="Q16" s="898"/>
      <c r="R16" s="899"/>
      <c r="S16" s="900" t="s">
        <v>192</v>
      </c>
      <c r="T16" s="900"/>
      <c r="U16" s="64">
        <v>6</v>
      </c>
      <c r="V16" s="897" t="s">
        <v>230</v>
      </c>
      <c r="W16" s="898"/>
      <c r="X16" s="898"/>
      <c r="Y16" s="898"/>
      <c r="Z16" s="898"/>
      <c r="AA16" s="898"/>
      <c r="AB16" s="899"/>
      <c r="AC16" s="900" t="s">
        <v>192</v>
      </c>
      <c r="AD16" s="900"/>
      <c r="AE16" s="64">
        <v>6</v>
      </c>
      <c r="AF16" s="897" t="s">
        <v>230</v>
      </c>
      <c r="AG16" s="898"/>
      <c r="AH16" s="898"/>
      <c r="AI16" s="898"/>
      <c r="AJ16" s="898"/>
      <c r="AK16" s="898"/>
      <c r="AL16" s="899"/>
      <c r="AM16" s="900" t="s">
        <v>192</v>
      </c>
      <c r="AN16" s="900"/>
      <c r="AO16" s="64">
        <v>6</v>
      </c>
      <c r="AP16" s="897" t="s">
        <v>230</v>
      </c>
      <c r="AQ16" s="898"/>
      <c r="AR16" s="898"/>
      <c r="AS16" s="898"/>
      <c r="AT16" s="898"/>
      <c r="AU16" s="898"/>
      <c r="AV16" s="899"/>
      <c r="AW16" s="900" t="s">
        <v>192</v>
      </c>
      <c r="AX16" s="900"/>
      <c r="AY16" s="64">
        <v>6</v>
      </c>
      <c r="AZ16" s="897" t="s">
        <v>230</v>
      </c>
      <c r="BA16" s="898"/>
      <c r="BB16" s="898"/>
      <c r="BC16" s="898"/>
      <c r="BD16" s="898"/>
      <c r="BE16" s="898"/>
      <c r="BF16" s="899"/>
      <c r="BG16" s="900" t="s">
        <v>192</v>
      </c>
      <c r="BH16" s="900"/>
    </row>
    <row r="17" spans="1:60" ht="28.9" customHeight="1" x14ac:dyDescent="0.25">
      <c r="A17" s="64">
        <v>7</v>
      </c>
      <c r="B17" s="897" t="s">
        <v>231</v>
      </c>
      <c r="C17" s="898"/>
      <c r="D17" s="898"/>
      <c r="E17" s="898"/>
      <c r="F17" s="898"/>
      <c r="G17" s="898"/>
      <c r="H17" s="899"/>
      <c r="I17" s="900" t="s">
        <v>192</v>
      </c>
      <c r="J17" s="900"/>
      <c r="K17" s="64">
        <v>7</v>
      </c>
      <c r="L17" s="897" t="s">
        <v>231</v>
      </c>
      <c r="M17" s="898"/>
      <c r="N17" s="898"/>
      <c r="O17" s="898"/>
      <c r="P17" s="898"/>
      <c r="Q17" s="898"/>
      <c r="R17" s="899"/>
      <c r="S17" s="900" t="s">
        <v>192</v>
      </c>
      <c r="T17" s="900"/>
      <c r="U17" s="64">
        <v>7</v>
      </c>
      <c r="V17" s="897" t="s">
        <v>231</v>
      </c>
      <c r="W17" s="898"/>
      <c r="X17" s="898"/>
      <c r="Y17" s="898"/>
      <c r="Z17" s="898"/>
      <c r="AA17" s="898"/>
      <c r="AB17" s="899"/>
      <c r="AC17" s="900" t="s">
        <v>192</v>
      </c>
      <c r="AD17" s="900"/>
      <c r="AE17" s="64">
        <v>7</v>
      </c>
      <c r="AF17" s="897" t="s">
        <v>231</v>
      </c>
      <c r="AG17" s="898"/>
      <c r="AH17" s="898"/>
      <c r="AI17" s="898"/>
      <c r="AJ17" s="898"/>
      <c r="AK17" s="898"/>
      <c r="AL17" s="899"/>
      <c r="AM17" s="900" t="s">
        <v>192</v>
      </c>
      <c r="AN17" s="900"/>
      <c r="AO17" s="64">
        <v>7</v>
      </c>
      <c r="AP17" s="897" t="s">
        <v>231</v>
      </c>
      <c r="AQ17" s="898"/>
      <c r="AR17" s="898"/>
      <c r="AS17" s="898"/>
      <c r="AT17" s="898"/>
      <c r="AU17" s="898"/>
      <c r="AV17" s="899"/>
      <c r="AW17" s="900" t="s">
        <v>192</v>
      </c>
      <c r="AX17" s="900"/>
      <c r="AY17" s="64">
        <v>7</v>
      </c>
      <c r="AZ17" s="897" t="s">
        <v>231</v>
      </c>
      <c r="BA17" s="898"/>
      <c r="BB17" s="898"/>
      <c r="BC17" s="898"/>
      <c r="BD17" s="898"/>
      <c r="BE17" s="898"/>
      <c r="BF17" s="899"/>
      <c r="BG17" s="900" t="s">
        <v>192</v>
      </c>
      <c r="BH17" s="900"/>
    </row>
    <row r="18" spans="1:60" ht="28.9" customHeight="1" x14ac:dyDescent="0.25">
      <c r="A18" s="64">
        <v>8</v>
      </c>
      <c r="B18" s="897" t="s">
        <v>232</v>
      </c>
      <c r="C18" s="898"/>
      <c r="D18" s="898"/>
      <c r="E18" s="898"/>
      <c r="F18" s="898"/>
      <c r="G18" s="898"/>
      <c r="H18" s="899"/>
      <c r="I18" s="900" t="s">
        <v>192</v>
      </c>
      <c r="J18" s="900"/>
      <c r="K18" s="64">
        <v>8</v>
      </c>
      <c r="L18" s="897" t="s">
        <v>232</v>
      </c>
      <c r="M18" s="898"/>
      <c r="N18" s="898"/>
      <c r="O18" s="898"/>
      <c r="P18" s="898"/>
      <c r="Q18" s="898"/>
      <c r="R18" s="899"/>
      <c r="S18" s="900" t="s">
        <v>192</v>
      </c>
      <c r="T18" s="900"/>
      <c r="U18" s="64">
        <v>8</v>
      </c>
      <c r="V18" s="897" t="s">
        <v>232</v>
      </c>
      <c r="W18" s="898"/>
      <c r="X18" s="898"/>
      <c r="Y18" s="898"/>
      <c r="Z18" s="898"/>
      <c r="AA18" s="898"/>
      <c r="AB18" s="899"/>
      <c r="AC18" s="900" t="s">
        <v>192</v>
      </c>
      <c r="AD18" s="900"/>
      <c r="AE18" s="64">
        <v>8</v>
      </c>
      <c r="AF18" s="897" t="s">
        <v>232</v>
      </c>
      <c r="AG18" s="898"/>
      <c r="AH18" s="898"/>
      <c r="AI18" s="898"/>
      <c r="AJ18" s="898"/>
      <c r="AK18" s="898"/>
      <c r="AL18" s="899"/>
      <c r="AM18" s="900" t="s">
        <v>192</v>
      </c>
      <c r="AN18" s="900"/>
      <c r="AO18" s="64">
        <v>8</v>
      </c>
      <c r="AP18" s="897" t="s">
        <v>232</v>
      </c>
      <c r="AQ18" s="898"/>
      <c r="AR18" s="898"/>
      <c r="AS18" s="898"/>
      <c r="AT18" s="898"/>
      <c r="AU18" s="898"/>
      <c r="AV18" s="899"/>
      <c r="AW18" s="900" t="s">
        <v>192</v>
      </c>
      <c r="AX18" s="900"/>
      <c r="AY18" s="64">
        <v>8</v>
      </c>
      <c r="AZ18" s="897" t="s">
        <v>232</v>
      </c>
      <c r="BA18" s="898"/>
      <c r="BB18" s="898"/>
      <c r="BC18" s="898"/>
      <c r="BD18" s="898"/>
      <c r="BE18" s="898"/>
      <c r="BF18" s="899"/>
      <c r="BG18" s="900" t="s">
        <v>192</v>
      </c>
      <c r="BH18" s="900"/>
    </row>
    <row r="20" spans="1:60" ht="14.45" customHeight="1" x14ac:dyDescent="0.25">
      <c r="A20" s="901" t="s">
        <v>233</v>
      </c>
      <c r="B20" s="902"/>
      <c r="C20" s="902"/>
      <c r="D20" s="902"/>
      <c r="E20" s="902"/>
      <c r="F20" s="902"/>
      <c r="G20" s="902"/>
      <c r="H20" s="902"/>
      <c r="I20" s="902"/>
      <c r="J20" s="902"/>
      <c r="K20" s="901" t="s">
        <v>233</v>
      </c>
      <c r="L20" s="902"/>
      <c r="M20" s="902"/>
      <c r="N20" s="902"/>
      <c r="O20" s="902"/>
      <c r="P20" s="902"/>
      <c r="Q20" s="902"/>
      <c r="R20" s="902"/>
      <c r="S20" s="902"/>
      <c r="T20" s="902"/>
      <c r="U20" s="901" t="s">
        <v>233</v>
      </c>
      <c r="V20" s="902"/>
      <c r="W20" s="902"/>
      <c r="X20" s="902"/>
      <c r="Y20" s="902"/>
      <c r="Z20" s="902"/>
      <c r="AA20" s="902"/>
      <c r="AB20" s="902"/>
      <c r="AC20" s="902"/>
      <c r="AD20" s="902"/>
      <c r="AE20" s="901" t="s">
        <v>233</v>
      </c>
      <c r="AF20" s="902"/>
      <c r="AG20" s="902"/>
      <c r="AH20" s="902"/>
      <c r="AI20" s="902"/>
      <c r="AJ20" s="902"/>
      <c r="AK20" s="902"/>
      <c r="AL20" s="902"/>
      <c r="AM20" s="902"/>
      <c r="AN20" s="902"/>
      <c r="AO20" s="901" t="s">
        <v>233</v>
      </c>
      <c r="AP20" s="902"/>
      <c r="AQ20" s="902"/>
      <c r="AR20" s="902"/>
      <c r="AS20" s="902"/>
      <c r="AT20" s="902"/>
      <c r="AU20" s="902"/>
      <c r="AV20" s="902"/>
      <c r="AW20" s="902"/>
      <c r="AX20" s="902"/>
      <c r="AY20" s="901" t="s">
        <v>233</v>
      </c>
      <c r="AZ20" s="902"/>
      <c r="BA20" s="902"/>
      <c r="BB20" s="902"/>
      <c r="BC20" s="902"/>
      <c r="BD20" s="902"/>
      <c r="BE20" s="902"/>
      <c r="BF20" s="902"/>
      <c r="BG20" s="902"/>
      <c r="BH20" s="902"/>
    </row>
    <row r="21" spans="1:60" s="20" customFormat="1" x14ac:dyDescent="0.25">
      <c r="A21" s="902"/>
      <c r="B21" s="902"/>
      <c r="C21" s="902"/>
      <c r="D21" s="902"/>
      <c r="E21" s="902"/>
      <c r="F21" s="902"/>
      <c r="G21" s="902"/>
      <c r="H21" s="902"/>
      <c r="I21" s="902"/>
      <c r="J21" s="902"/>
      <c r="K21" s="902"/>
      <c r="L21" s="902"/>
      <c r="M21" s="902"/>
      <c r="N21" s="902"/>
      <c r="O21" s="902"/>
      <c r="P21" s="902"/>
      <c r="Q21" s="902"/>
      <c r="R21" s="902"/>
      <c r="S21" s="902"/>
      <c r="T21" s="902"/>
      <c r="U21" s="902"/>
      <c r="V21" s="902"/>
      <c r="W21" s="902"/>
      <c r="X21" s="902"/>
      <c r="Y21" s="902"/>
      <c r="Z21" s="902"/>
      <c r="AA21" s="902"/>
      <c r="AB21" s="902"/>
      <c r="AC21" s="902"/>
      <c r="AD21" s="902"/>
      <c r="AE21" s="902"/>
      <c r="AF21" s="902"/>
      <c r="AG21" s="902"/>
      <c r="AH21" s="902"/>
      <c r="AI21" s="902"/>
      <c r="AJ21" s="902"/>
      <c r="AK21" s="902"/>
      <c r="AL21" s="902"/>
      <c r="AM21" s="902"/>
      <c r="AN21" s="902"/>
      <c r="AO21" s="902"/>
      <c r="AP21" s="902"/>
      <c r="AQ21" s="902"/>
      <c r="AR21" s="902"/>
      <c r="AS21" s="902"/>
      <c r="AT21" s="902"/>
      <c r="AU21" s="902"/>
      <c r="AV21" s="902"/>
      <c r="AW21" s="902"/>
      <c r="AX21" s="902"/>
      <c r="AY21" s="902"/>
      <c r="AZ21" s="902"/>
      <c r="BA21" s="902"/>
      <c r="BB21" s="902"/>
      <c r="BC21" s="902"/>
      <c r="BD21" s="902"/>
      <c r="BE21" s="902"/>
      <c r="BF21" s="902"/>
      <c r="BG21" s="902"/>
      <c r="BH21" s="902"/>
    </row>
    <row r="22" spans="1:60" s="20" customFormat="1" x14ac:dyDescent="0.25">
      <c r="A22" s="902"/>
      <c r="B22" s="902"/>
      <c r="C22" s="902"/>
      <c r="D22" s="902"/>
      <c r="E22" s="902"/>
      <c r="F22" s="902"/>
      <c r="G22" s="902"/>
      <c r="H22" s="902"/>
      <c r="I22" s="902"/>
      <c r="J22" s="902"/>
      <c r="K22" s="902"/>
      <c r="L22" s="902"/>
      <c r="M22" s="902"/>
      <c r="N22" s="902"/>
      <c r="O22" s="902"/>
      <c r="P22" s="902"/>
      <c r="Q22" s="902"/>
      <c r="R22" s="902"/>
      <c r="S22" s="902"/>
      <c r="T22" s="902"/>
      <c r="U22" s="902"/>
      <c r="V22" s="902"/>
      <c r="W22" s="902"/>
      <c r="X22" s="902"/>
      <c r="Y22" s="902"/>
      <c r="Z22" s="902"/>
      <c r="AA22" s="902"/>
      <c r="AB22" s="902"/>
      <c r="AC22" s="902"/>
      <c r="AD22" s="902"/>
      <c r="AE22" s="902"/>
      <c r="AF22" s="902"/>
      <c r="AG22" s="902"/>
      <c r="AH22" s="902"/>
      <c r="AI22" s="902"/>
      <c r="AJ22" s="902"/>
      <c r="AK22" s="902"/>
      <c r="AL22" s="902"/>
      <c r="AM22" s="902"/>
      <c r="AN22" s="902"/>
      <c r="AO22" s="902"/>
      <c r="AP22" s="902"/>
      <c r="AQ22" s="902"/>
      <c r="AR22" s="902"/>
      <c r="AS22" s="902"/>
      <c r="AT22" s="902"/>
      <c r="AU22" s="902"/>
      <c r="AV22" s="902"/>
      <c r="AW22" s="902"/>
      <c r="AX22" s="902"/>
      <c r="AY22" s="902"/>
      <c r="AZ22" s="902"/>
      <c r="BA22" s="902"/>
      <c r="BB22" s="902"/>
      <c r="BC22" s="902"/>
      <c r="BD22" s="902"/>
      <c r="BE22" s="902"/>
      <c r="BF22" s="902"/>
      <c r="BG22" s="902"/>
      <c r="BH22" s="902"/>
    </row>
    <row r="23" spans="1:60" x14ac:dyDescent="0.25">
      <c r="A23" s="902"/>
      <c r="B23" s="902"/>
      <c r="C23" s="902"/>
      <c r="D23" s="902"/>
      <c r="E23" s="902"/>
      <c r="F23" s="902"/>
      <c r="G23" s="902"/>
      <c r="H23" s="902"/>
      <c r="I23" s="902"/>
      <c r="J23" s="902"/>
      <c r="K23" s="902"/>
      <c r="L23" s="902"/>
      <c r="M23" s="902"/>
      <c r="N23" s="902"/>
      <c r="O23" s="902"/>
      <c r="P23" s="902"/>
      <c r="Q23" s="902"/>
      <c r="R23" s="902"/>
      <c r="S23" s="902"/>
      <c r="T23" s="902"/>
      <c r="U23" s="902"/>
      <c r="V23" s="902"/>
      <c r="W23" s="902"/>
      <c r="X23" s="902"/>
      <c r="Y23" s="902"/>
      <c r="Z23" s="902"/>
      <c r="AA23" s="902"/>
      <c r="AB23" s="902"/>
      <c r="AC23" s="902"/>
      <c r="AD23" s="902"/>
      <c r="AE23" s="902"/>
      <c r="AF23" s="902"/>
      <c r="AG23" s="902"/>
      <c r="AH23" s="902"/>
      <c r="AI23" s="902"/>
      <c r="AJ23" s="902"/>
      <c r="AK23" s="902"/>
      <c r="AL23" s="902"/>
      <c r="AM23" s="902"/>
      <c r="AN23" s="902"/>
      <c r="AO23" s="902"/>
      <c r="AP23" s="902"/>
      <c r="AQ23" s="902"/>
      <c r="AR23" s="902"/>
      <c r="AS23" s="902"/>
      <c r="AT23" s="902"/>
      <c r="AU23" s="902"/>
      <c r="AV23" s="902"/>
      <c r="AW23" s="902"/>
      <c r="AX23" s="902"/>
      <c r="AY23" s="902"/>
      <c r="AZ23" s="902"/>
      <c r="BA23" s="902"/>
      <c r="BB23" s="902"/>
      <c r="BC23" s="902"/>
      <c r="BD23" s="902"/>
      <c r="BE23" s="902"/>
      <c r="BF23" s="902"/>
      <c r="BG23" s="902"/>
      <c r="BH23" s="902"/>
    </row>
    <row r="24" spans="1:60" x14ac:dyDescent="0.25">
      <c r="A24" s="97"/>
      <c r="B24" s="97"/>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row>
    <row r="25" spans="1:60" x14ac:dyDescent="0.25">
      <c r="A25" s="896" t="s">
        <v>234</v>
      </c>
      <c r="B25" s="896"/>
      <c r="C25" s="896"/>
      <c r="D25" s="896"/>
      <c r="E25" s="896"/>
      <c r="F25" s="896"/>
      <c r="G25" s="896"/>
      <c r="H25" s="896"/>
      <c r="I25" s="896"/>
      <c r="J25" s="896"/>
      <c r="K25" s="896" t="s">
        <v>234</v>
      </c>
      <c r="L25" s="896"/>
      <c r="M25" s="896"/>
      <c r="N25" s="896"/>
      <c r="O25" s="896"/>
      <c r="P25" s="896"/>
      <c r="Q25" s="896"/>
      <c r="R25" s="896"/>
      <c r="S25" s="896"/>
      <c r="T25" s="896"/>
      <c r="U25" s="896" t="s">
        <v>234</v>
      </c>
      <c r="V25" s="896"/>
      <c r="W25" s="896"/>
      <c r="X25" s="896"/>
      <c r="Y25" s="896"/>
      <c r="Z25" s="896"/>
      <c r="AA25" s="896"/>
      <c r="AB25" s="896"/>
      <c r="AC25" s="896"/>
      <c r="AD25" s="896"/>
      <c r="AE25" s="896" t="s">
        <v>234</v>
      </c>
      <c r="AF25" s="896"/>
      <c r="AG25" s="896"/>
      <c r="AH25" s="896"/>
      <c r="AI25" s="896"/>
      <c r="AJ25" s="896"/>
      <c r="AK25" s="896"/>
      <c r="AL25" s="896"/>
      <c r="AM25" s="896"/>
      <c r="AN25" s="896"/>
      <c r="AO25" s="896" t="s">
        <v>234</v>
      </c>
      <c r="AP25" s="896"/>
      <c r="AQ25" s="896"/>
      <c r="AR25" s="896"/>
      <c r="AS25" s="896"/>
      <c r="AT25" s="896"/>
      <c r="AU25" s="896"/>
      <c r="AV25" s="896"/>
      <c r="AW25" s="896"/>
      <c r="AX25" s="896"/>
      <c r="AY25" s="896" t="s">
        <v>234</v>
      </c>
      <c r="AZ25" s="896"/>
      <c r="BA25" s="896"/>
      <c r="BB25" s="896"/>
      <c r="BC25" s="896"/>
      <c r="BD25" s="896"/>
      <c r="BE25" s="896"/>
      <c r="BF25" s="896"/>
      <c r="BG25" s="896"/>
      <c r="BH25" s="896"/>
    </row>
    <row r="26" spans="1:60" ht="14.45" customHeight="1" x14ac:dyDescent="0.25">
      <c r="A26" s="836" t="str">
        <f>"Así también en calidad de "&amp;'Datos de Investigación'!C9&amp;" de la investigación, declaro no tener conflicto de interés personal o profesional que pueda interferir en el desempeño de mis funciones."</f>
        <v>Así también en calidad de Investigador Principal de la investigación, declaro no tener conflicto de interés personal o profesional que pueda interferir en el desempeño de mis funciones.</v>
      </c>
      <c r="B26" s="836"/>
      <c r="C26" s="836"/>
      <c r="D26" s="836"/>
      <c r="E26" s="836"/>
      <c r="F26" s="836"/>
      <c r="G26" s="836"/>
      <c r="H26" s="836"/>
      <c r="I26" s="836"/>
      <c r="J26" s="836"/>
      <c r="K26" s="836" t="str">
        <f>"Así también en calidad de "&amp;'Datos de Investigación'!M9&amp;" de la investigación, declaro no tener conflicto de interés personal o profesional que pueda interferir en el desempeño de mis funciones."</f>
        <v>Así también en calidad de  de la investigación, declaro no tener conflicto de interés personal o profesional que pueda interferir en el desempeño de mis funciones.</v>
      </c>
      <c r="L26" s="836"/>
      <c r="M26" s="836"/>
      <c r="N26" s="836"/>
      <c r="O26" s="836"/>
      <c r="P26" s="836"/>
      <c r="Q26" s="836"/>
      <c r="R26" s="836"/>
      <c r="S26" s="836"/>
      <c r="T26" s="836"/>
      <c r="U26" s="836" t="str">
        <f>"Así también en calidad de "&amp;'Datos de Investigación'!W9&amp;" de la investigación, declaro no tener conflicto de interés personal o profesional que pueda interferir en el desempeño de mis funciones."</f>
        <v>Así también en calidad de  de la investigación, declaro no tener conflicto de interés personal o profesional que pueda interferir en el desempeño de mis funciones.</v>
      </c>
      <c r="V26" s="836"/>
      <c r="W26" s="836"/>
      <c r="X26" s="836"/>
      <c r="Y26" s="836"/>
      <c r="Z26" s="836"/>
      <c r="AA26" s="836"/>
      <c r="AB26" s="836"/>
      <c r="AC26" s="836"/>
      <c r="AD26" s="836"/>
      <c r="AE26" s="836" t="str">
        <f>"Así también en calidad de "&amp;'Datos de Investigación'!AG9&amp;" de la investigación, declaro no tener conflicto de interés personal o profesional que pueda interferir en el desempeño de mis funciones."</f>
        <v>Así también en calidad de  de la investigación, declaro no tener conflicto de interés personal o profesional que pueda interferir en el desempeño de mis funciones.</v>
      </c>
      <c r="AF26" s="836"/>
      <c r="AG26" s="836"/>
      <c r="AH26" s="836"/>
      <c r="AI26" s="836"/>
      <c r="AJ26" s="836"/>
      <c r="AK26" s="836"/>
      <c r="AL26" s="836"/>
      <c r="AM26" s="836"/>
      <c r="AN26" s="836"/>
      <c r="AO26" s="836" t="str">
        <f>"Así también en calidad de "&amp;'Datos de Investigación'!AQ9&amp;" de la investigación, declaro no tener conflicto de interés personal o profesional que pueda interferir en el desempeño de mis funciones."</f>
        <v>Así también en calidad de  de la investigación, declaro no tener conflicto de interés personal o profesional que pueda interferir en el desempeño de mis funciones.</v>
      </c>
      <c r="AP26" s="836"/>
      <c r="AQ26" s="836"/>
      <c r="AR26" s="836"/>
      <c r="AS26" s="836"/>
      <c r="AT26" s="836"/>
      <c r="AU26" s="836"/>
      <c r="AV26" s="836"/>
      <c r="AW26" s="836"/>
      <c r="AX26" s="836"/>
      <c r="AY26" s="836" t="str">
        <f>"Así también en calidad de "&amp;'Datos de Investigación'!BA9&amp;" de la investigación, declaro no tener conflicto de interés personal o profesional que pueda interferir en el desempeño de mis funciones."</f>
        <v>Así también en calidad de  de la investigación, declaro no tener conflicto de interés personal o profesional que pueda interferir en el desempeño de mis funciones.</v>
      </c>
      <c r="AZ26" s="836"/>
      <c r="BA26" s="836"/>
      <c r="BB26" s="836"/>
      <c r="BC26" s="836"/>
      <c r="BD26" s="836"/>
      <c r="BE26" s="836"/>
      <c r="BF26" s="836"/>
      <c r="BG26" s="836"/>
      <c r="BH26" s="836"/>
    </row>
    <row r="27" spans="1:60" x14ac:dyDescent="0.25">
      <c r="A27" s="836"/>
      <c r="B27" s="836"/>
      <c r="C27" s="836"/>
      <c r="D27" s="836"/>
      <c r="E27" s="836"/>
      <c r="F27" s="836"/>
      <c r="G27" s="836"/>
      <c r="H27" s="836"/>
      <c r="I27" s="836"/>
      <c r="J27" s="836"/>
      <c r="K27" s="836"/>
      <c r="L27" s="836"/>
      <c r="M27" s="836"/>
      <c r="N27" s="836"/>
      <c r="O27" s="836"/>
      <c r="P27" s="836"/>
      <c r="Q27" s="836"/>
      <c r="R27" s="836"/>
      <c r="S27" s="836"/>
      <c r="T27" s="836"/>
      <c r="U27" s="836"/>
      <c r="V27" s="836"/>
      <c r="W27" s="836"/>
      <c r="X27" s="836"/>
      <c r="Y27" s="836"/>
      <c r="Z27" s="836"/>
      <c r="AA27" s="836"/>
      <c r="AB27" s="836"/>
      <c r="AC27" s="836"/>
      <c r="AD27" s="836"/>
      <c r="AE27" s="836"/>
      <c r="AF27" s="836"/>
      <c r="AG27" s="836"/>
      <c r="AH27" s="836"/>
      <c r="AI27" s="836"/>
      <c r="AJ27" s="836"/>
      <c r="AK27" s="836"/>
      <c r="AL27" s="836"/>
      <c r="AM27" s="836"/>
      <c r="AN27" s="836"/>
      <c r="AO27" s="836"/>
      <c r="AP27" s="836"/>
      <c r="AQ27" s="836"/>
      <c r="AR27" s="836"/>
      <c r="AS27" s="836"/>
      <c r="AT27" s="836"/>
      <c r="AU27" s="836"/>
      <c r="AV27" s="836"/>
      <c r="AW27" s="836"/>
      <c r="AX27" s="836"/>
      <c r="AY27" s="836"/>
      <c r="AZ27" s="836"/>
      <c r="BA27" s="836"/>
      <c r="BB27" s="836"/>
      <c r="BC27" s="836"/>
      <c r="BD27" s="836"/>
      <c r="BE27" s="836"/>
      <c r="BF27" s="836"/>
      <c r="BG27" s="836"/>
      <c r="BH27" s="836"/>
    </row>
    <row r="28" spans="1:60" x14ac:dyDescent="0.25">
      <c r="A28" s="836"/>
      <c r="B28" s="836"/>
      <c r="C28" s="836"/>
      <c r="D28" s="836"/>
      <c r="E28" s="836"/>
      <c r="F28" s="836"/>
      <c r="G28" s="836"/>
      <c r="H28" s="836"/>
      <c r="I28" s="836"/>
      <c r="J28" s="836"/>
      <c r="K28" s="836"/>
      <c r="L28" s="836"/>
      <c r="M28" s="836"/>
      <c r="N28" s="836"/>
      <c r="O28" s="836"/>
      <c r="P28" s="836"/>
      <c r="Q28" s="836"/>
      <c r="R28" s="836"/>
      <c r="S28" s="836"/>
      <c r="T28" s="836"/>
      <c r="U28" s="836"/>
      <c r="V28" s="836"/>
      <c r="W28" s="836"/>
      <c r="X28" s="836"/>
      <c r="Y28" s="836"/>
      <c r="Z28" s="836"/>
      <c r="AA28" s="836"/>
      <c r="AB28" s="836"/>
      <c r="AC28" s="836"/>
      <c r="AD28" s="836"/>
      <c r="AE28" s="836"/>
      <c r="AF28" s="836"/>
      <c r="AG28" s="836"/>
      <c r="AH28" s="836"/>
      <c r="AI28" s="836"/>
      <c r="AJ28" s="836"/>
      <c r="AK28" s="836"/>
      <c r="AL28" s="836"/>
      <c r="AM28" s="836"/>
      <c r="AN28" s="836"/>
      <c r="AO28" s="836"/>
      <c r="AP28" s="836"/>
      <c r="AQ28" s="836"/>
      <c r="AR28" s="836"/>
      <c r="AS28" s="836"/>
      <c r="AT28" s="836"/>
      <c r="AU28" s="836"/>
      <c r="AV28" s="836"/>
      <c r="AW28" s="836"/>
      <c r="AX28" s="836"/>
      <c r="AY28" s="836"/>
      <c r="AZ28" s="836"/>
      <c r="BA28" s="836"/>
      <c r="BB28" s="836"/>
      <c r="BC28" s="836"/>
      <c r="BD28" s="836"/>
      <c r="BE28" s="836"/>
      <c r="BF28" s="836"/>
      <c r="BG28" s="836"/>
      <c r="BH28" s="836"/>
    </row>
    <row r="29" spans="1:60" ht="14.45" customHeight="1" x14ac:dyDescent="0.25">
      <c r="A29" s="836" t="s">
        <v>462</v>
      </c>
      <c r="B29" s="836"/>
      <c r="C29" s="836"/>
      <c r="D29" s="836"/>
      <c r="E29" s="836"/>
      <c r="F29" s="836"/>
      <c r="G29" s="836"/>
      <c r="H29" s="836"/>
      <c r="I29" s="836"/>
      <c r="J29" s="836"/>
      <c r="K29" s="836" t="s">
        <v>462</v>
      </c>
      <c r="L29" s="836"/>
      <c r="M29" s="836"/>
      <c r="N29" s="836"/>
      <c r="O29" s="836"/>
      <c r="P29" s="836"/>
      <c r="Q29" s="836"/>
      <c r="R29" s="836"/>
      <c r="S29" s="836"/>
      <c r="T29" s="836"/>
      <c r="U29" s="836" t="s">
        <v>462</v>
      </c>
      <c r="V29" s="836"/>
      <c r="W29" s="836"/>
      <c r="X29" s="836"/>
      <c r="Y29" s="836"/>
      <c r="Z29" s="836"/>
      <c r="AA29" s="836"/>
      <c r="AB29" s="836"/>
      <c r="AC29" s="836"/>
      <c r="AD29" s="836"/>
      <c r="AE29" s="836" t="s">
        <v>462</v>
      </c>
      <c r="AF29" s="836"/>
      <c r="AG29" s="836"/>
      <c r="AH29" s="836"/>
      <c r="AI29" s="836"/>
      <c r="AJ29" s="836"/>
      <c r="AK29" s="836"/>
      <c r="AL29" s="836"/>
      <c r="AM29" s="836"/>
      <c r="AN29" s="836"/>
      <c r="AO29" s="836" t="s">
        <v>462</v>
      </c>
      <c r="AP29" s="836"/>
      <c r="AQ29" s="836"/>
      <c r="AR29" s="836"/>
      <c r="AS29" s="836"/>
      <c r="AT29" s="836"/>
      <c r="AU29" s="836"/>
      <c r="AV29" s="836"/>
      <c r="AW29" s="836"/>
      <c r="AX29" s="836"/>
      <c r="AY29" s="836" t="s">
        <v>462</v>
      </c>
      <c r="AZ29" s="836"/>
      <c r="BA29" s="836"/>
      <c r="BB29" s="836"/>
      <c r="BC29" s="836"/>
      <c r="BD29" s="836"/>
      <c r="BE29" s="836"/>
      <c r="BF29" s="836"/>
      <c r="BG29" s="836"/>
      <c r="BH29" s="836"/>
    </row>
    <row r="30" spans="1:60" x14ac:dyDescent="0.25">
      <c r="A30" s="836"/>
      <c r="B30" s="836"/>
      <c r="C30" s="836"/>
      <c r="D30" s="836"/>
      <c r="E30" s="836"/>
      <c r="F30" s="836"/>
      <c r="G30" s="836"/>
      <c r="H30" s="836"/>
      <c r="I30" s="836"/>
      <c r="J30" s="836"/>
      <c r="K30" s="836"/>
      <c r="L30" s="836"/>
      <c r="M30" s="836"/>
      <c r="N30" s="836"/>
      <c r="O30" s="836"/>
      <c r="P30" s="836"/>
      <c r="Q30" s="836"/>
      <c r="R30" s="836"/>
      <c r="S30" s="836"/>
      <c r="T30" s="836"/>
      <c r="U30" s="836"/>
      <c r="V30" s="836"/>
      <c r="W30" s="836"/>
      <c r="X30" s="836"/>
      <c r="Y30" s="836"/>
      <c r="Z30" s="836"/>
      <c r="AA30" s="836"/>
      <c r="AB30" s="836"/>
      <c r="AC30" s="836"/>
      <c r="AD30" s="836"/>
      <c r="AE30" s="836"/>
      <c r="AF30" s="836"/>
      <c r="AG30" s="836"/>
      <c r="AH30" s="836"/>
      <c r="AI30" s="836"/>
      <c r="AJ30" s="836"/>
      <c r="AK30" s="836"/>
      <c r="AL30" s="836"/>
      <c r="AM30" s="836"/>
      <c r="AN30" s="836"/>
      <c r="AO30" s="836"/>
      <c r="AP30" s="836"/>
      <c r="AQ30" s="836"/>
      <c r="AR30" s="836"/>
      <c r="AS30" s="836"/>
      <c r="AT30" s="836"/>
      <c r="AU30" s="836"/>
      <c r="AV30" s="836"/>
      <c r="AW30" s="836"/>
      <c r="AX30" s="836"/>
      <c r="AY30" s="836"/>
      <c r="AZ30" s="836"/>
      <c r="BA30" s="836"/>
      <c r="BB30" s="836"/>
      <c r="BC30" s="836"/>
      <c r="BD30" s="836"/>
      <c r="BE30" s="836"/>
      <c r="BF30" s="836"/>
      <c r="BG30" s="836"/>
      <c r="BH30" s="836"/>
    </row>
    <row r="31" spans="1:60" x14ac:dyDescent="0.25">
      <c r="A31" s="836"/>
      <c r="B31" s="836"/>
      <c r="C31" s="836"/>
      <c r="D31" s="836"/>
      <c r="E31" s="836"/>
      <c r="F31" s="836"/>
      <c r="G31" s="836"/>
      <c r="H31" s="836"/>
      <c r="I31" s="836"/>
      <c r="J31" s="836"/>
      <c r="K31" s="836"/>
      <c r="L31" s="836"/>
      <c r="M31" s="836"/>
      <c r="N31" s="836"/>
      <c r="O31" s="836"/>
      <c r="P31" s="836"/>
      <c r="Q31" s="836"/>
      <c r="R31" s="836"/>
      <c r="S31" s="836"/>
      <c r="T31" s="836"/>
      <c r="U31" s="836"/>
      <c r="V31" s="836"/>
      <c r="W31" s="836"/>
      <c r="X31" s="836"/>
      <c r="Y31" s="836"/>
      <c r="Z31" s="836"/>
      <c r="AA31" s="836"/>
      <c r="AB31" s="836"/>
      <c r="AC31" s="836"/>
      <c r="AD31" s="836"/>
      <c r="AE31" s="836"/>
      <c r="AF31" s="836"/>
      <c r="AG31" s="836"/>
      <c r="AH31" s="836"/>
      <c r="AI31" s="836"/>
      <c r="AJ31" s="836"/>
      <c r="AK31" s="836"/>
      <c r="AL31" s="836"/>
      <c r="AM31" s="836"/>
      <c r="AN31" s="836"/>
      <c r="AO31" s="836"/>
      <c r="AP31" s="836"/>
      <c r="AQ31" s="836"/>
      <c r="AR31" s="836"/>
      <c r="AS31" s="836"/>
      <c r="AT31" s="836"/>
      <c r="AU31" s="836"/>
      <c r="AV31" s="836"/>
      <c r="AW31" s="836"/>
      <c r="AX31" s="836"/>
      <c r="AY31" s="836"/>
      <c r="AZ31" s="836"/>
      <c r="BA31" s="836"/>
      <c r="BB31" s="836"/>
      <c r="BC31" s="836"/>
      <c r="BD31" s="836"/>
      <c r="BE31" s="836"/>
      <c r="BF31" s="836"/>
      <c r="BG31" s="836"/>
      <c r="BH31" s="836"/>
    </row>
    <row r="32" spans="1:60" x14ac:dyDescent="0.25">
      <c r="A32" s="418"/>
      <c r="B32" s="418"/>
      <c r="C32" s="418"/>
      <c r="D32" s="418"/>
      <c r="E32" s="418"/>
      <c r="F32" s="418"/>
      <c r="G32" s="418"/>
      <c r="H32" s="418"/>
      <c r="I32" s="418"/>
      <c r="J32" s="418"/>
      <c r="K32" s="418"/>
      <c r="L32" s="418"/>
      <c r="M32" s="418"/>
      <c r="N32" s="418"/>
      <c r="O32" s="418"/>
      <c r="P32" s="418"/>
      <c r="Q32" s="418"/>
      <c r="R32" s="418"/>
      <c r="S32" s="418"/>
      <c r="T32" s="418"/>
      <c r="U32" s="418"/>
      <c r="V32" s="418"/>
      <c r="W32" s="418"/>
      <c r="X32" s="418"/>
      <c r="Y32" s="418"/>
      <c r="Z32" s="418"/>
      <c r="AA32" s="418"/>
      <c r="AB32" s="418"/>
      <c r="AC32" s="418"/>
      <c r="AD32" s="418"/>
      <c r="AE32" s="418"/>
      <c r="AF32" s="418"/>
      <c r="AG32" s="418"/>
      <c r="AH32" s="418"/>
      <c r="AI32" s="418"/>
      <c r="AJ32" s="418"/>
      <c r="AK32" s="418"/>
      <c r="AL32" s="418"/>
      <c r="AM32" s="418"/>
      <c r="AN32" s="418"/>
      <c r="AO32" s="418"/>
      <c r="AP32" s="418"/>
      <c r="AQ32" s="418"/>
      <c r="AR32" s="418"/>
      <c r="AS32" s="418"/>
      <c r="AT32" s="418"/>
      <c r="AU32" s="418"/>
      <c r="AV32" s="418"/>
      <c r="AW32" s="418"/>
      <c r="AX32" s="418"/>
      <c r="AY32" s="418"/>
      <c r="AZ32" s="418"/>
      <c r="BA32" s="418"/>
      <c r="BB32" s="418"/>
      <c r="BC32" s="418"/>
      <c r="BD32" s="418"/>
      <c r="BE32" s="418"/>
      <c r="BF32" s="418"/>
      <c r="BG32" s="418"/>
      <c r="BH32" s="418"/>
    </row>
    <row r="33" spans="1:60" x14ac:dyDescent="0.25">
      <c r="A33" s="896" t="s">
        <v>235</v>
      </c>
      <c r="B33" s="896"/>
      <c r="C33" s="896"/>
      <c r="D33" s="896"/>
      <c r="E33" s="896"/>
      <c r="F33" s="896"/>
      <c r="G33" s="896"/>
      <c r="H33" s="896"/>
      <c r="I33" s="896"/>
      <c r="J33" s="896"/>
      <c r="K33" s="896" t="s">
        <v>235</v>
      </c>
      <c r="L33" s="896"/>
      <c r="M33" s="896"/>
      <c r="N33" s="896"/>
      <c r="O33" s="896"/>
      <c r="P33" s="896"/>
      <c r="Q33" s="896"/>
      <c r="R33" s="896"/>
      <c r="S33" s="896"/>
      <c r="T33" s="896"/>
      <c r="U33" s="896" t="s">
        <v>235</v>
      </c>
      <c r="V33" s="896"/>
      <c r="W33" s="896"/>
      <c r="X33" s="896"/>
      <c r="Y33" s="896"/>
      <c r="Z33" s="896"/>
      <c r="AA33" s="896"/>
      <c r="AB33" s="896"/>
      <c r="AC33" s="896"/>
      <c r="AD33" s="896"/>
      <c r="AE33" s="896" t="s">
        <v>235</v>
      </c>
      <c r="AF33" s="896"/>
      <c r="AG33" s="896"/>
      <c r="AH33" s="896"/>
      <c r="AI33" s="896"/>
      <c r="AJ33" s="896"/>
      <c r="AK33" s="896"/>
      <c r="AL33" s="896"/>
      <c r="AM33" s="896"/>
      <c r="AN33" s="896"/>
      <c r="AO33" s="896" t="s">
        <v>235</v>
      </c>
      <c r="AP33" s="896"/>
      <c r="AQ33" s="896"/>
      <c r="AR33" s="896"/>
      <c r="AS33" s="896"/>
      <c r="AT33" s="896"/>
      <c r="AU33" s="896"/>
      <c r="AV33" s="896"/>
      <c r="AW33" s="896"/>
      <c r="AX33" s="896"/>
      <c r="AY33" s="896" t="s">
        <v>235</v>
      </c>
      <c r="AZ33" s="896"/>
      <c r="BA33" s="896"/>
      <c r="BB33" s="896"/>
      <c r="BC33" s="896"/>
      <c r="BD33" s="896"/>
      <c r="BE33" s="896"/>
      <c r="BF33" s="896"/>
      <c r="BG33" s="896"/>
      <c r="BH33" s="896"/>
    </row>
    <row r="34" spans="1:60" ht="14.45" customHeight="1" x14ac:dyDescent="0.25">
      <c r="A34" s="836" t="str">
        <f>"Yo "&amp;'Datos de Investigación'!$C$8&amp;" con cédula Nro. "&amp;'Datos de Investigación'!$C$10&amp;", declaro tener conflictos de interés con la investigación "&amp;'Datos de Investigación'!$C$17&amp;", por lo que solicito al Comité de Ética de Investigación en Seres Humanos de la Universidad San Francisco de Quito USFQ (CEISH-USFQ) evaluar la pertinencia de mi participación en la investigación."</f>
        <v>Yo  con cédula Nro. , declaro tener conflictos de interés con la investigación , por lo que solicito al Comité de Ética de Investigación en Seres Humanos de la Universidad San Francisco de Quito USFQ (CEISH-USFQ) evaluar la pertinencia de mi participación en la investigación.</v>
      </c>
      <c r="B34" s="836"/>
      <c r="C34" s="836"/>
      <c r="D34" s="836"/>
      <c r="E34" s="836"/>
      <c r="F34" s="836"/>
      <c r="G34" s="836"/>
      <c r="H34" s="836"/>
      <c r="I34" s="836"/>
      <c r="J34" s="836"/>
      <c r="K34" s="836" t="str">
        <f>"Yo "&amp;Protocolo!$C$54&amp;" con cédula Nro. "&amp;Protocolo!$E$54&amp;", declaro tener conflictos de interés con la investigación "&amp;'Datos de Investigación'!$C$17&amp;", por lo que solicito al Comité de Ética de Investigación en Seres Humanos de la Universidad San Francisco de Quito USFQ (CEISH-USFQ) evaluar la pertinencia de mi participación en la investigación."</f>
        <v>Yo  con cédula Nro. , declaro tener conflictos de interés con la investigación , por lo que solicito al Comité de Ética de Investigación en Seres Humanos de la Universidad San Francisco de Quito USFQ (CEISH-USFQ) evaluar la pertinencia de mi participación en la investigación.</v>
      </c>
      <c r="L34" s="836"/>
      <c r="M34" s="836"/>
      <c r="N34" s="836"/>
      <c r="O34" s="836"/>
      <c r="P34" s="836"/>
      <c r="Q34" s="836"/>
      <c r="R34" s="836"/>
      <c r="S34" s="836"/>
      <c r="T34" s="836"/>
      <c r="U34" s="836" t="str">
        <f>"Yo "&amp;Protocolo!$C$55&amp;" con cédula Nro. "&amp;Protocolo!$E$55&amp;", declaro tener conflictos de interés con la investigación "&amp;'Datos de Investigación'!$C$17&amp;", por lo que solicito al Comité de Ética de Investigación en Seres Humanos de la Universidad San Francisco de Quito USFQ (CEISH-USFQ) evaluar la pertinencia de mi participación en la investigación."</f>
        <v>Yo  con cédula Nro. , declaro tener conflictos de interés con la investigación , por lo que solicito al Comité de Ética de Investigación en Seres Humanos de la Universidad San Francisco de Quito USFQ (CEISH-USFQ) evaluar la pertinencia de mi participación en la investigación.</v>
      </c>
      <c r="V34" s="836"/>
      <c r="W34" s="836"/>
      <c r="X34" s="836"/>
      <c r="Y34" s="836"/>
      <c r="Z34" s="836"/>
      <c r="AA34" s="836"/>
      <c r="AB34" s="836"/>
      <c r="AC34" s="836"/>
      <c r="AD34" s="836"/>
      <c r="AE34" s="836" t="str">
        <f>"Yo "&amp;Protocolo!$C$56&amp;" con cédula Nro. "&amp;Protocolo!$E$56&amp;", declaro tener conflictos de interés con la investigación "&amp;'Datos de Investigación'!$C$17&amp;", por lo que solicito al Comité de Ética de Investigación en Seres Humanos de la Universidad San Francisco de Quito USFQ (CEISH-USFQ) evaluar la pertinencia de mi participación en la investigación."</f>
        <v>Yo  con cédula Nro. , declaro tener conflictos de interés con la investigación , por lo que solicito al Comité de Ética de Investigación en Seres Humanos de la Universidad San Francisco de Quito USFQ (CEISH-USFQ) evaluar la pertinencia de mi participación en la investigación.</v>
      </c>
      <c r="AF34" s="836"/>
      <c r="AG34" s="836"/>
      <c r="AH34" s="836"/>
      <c r="AI34" s="836"/>
      <c r="AJ34" s="836"/>
      <c r="AK34" s="836"/>
      <c r="AL34" s="836"/>
      <c r="AM34" s="836"/>
      <c r="AN34" s="836"/>
      <c r="AO34" s="836" t="str">
        <f>"Yo "&amp;Protocolo!$C$57&amp;" con cédula Nro. "&amp;Protocolo!$E$57&amp;", declaro tener conflictos de interés con la investigación "&amp;'Datos de Investigación'!$C$17&amp;", por lo que solicito al Comité de Ética de Investigación en Seres Humanos de la Universidad San Francisco de Quito USFQ (CEISH-USFQ) evaluar la pertinencia de mi participación en la investigación."</f>
        <v>Yo  con cédula Nro. , declaro tener conflictos de interés con la investigación , por lo que solicito al Comité de Ética de Investigación en Seres Humanos de la Universidad San Francisco de Quito USFQ (CEISH-USFQ) evaluar la pertinencia de mi participación en la investigación.</v>
      </c>
      <c r="AP34" s="836"/>
      <c r="AQ34" s="836"/>
      <c r="AR34" s="836"/>
      <c r="AS34" s="836"/>
      <c r="AT34" s="836"/>
      <c r="AU34" s="836"/>
      <c r="AV34" s="836"/>
      <c r="AW34" s="836"/>
      <c r="AX34" s="836"/>
      <c r="AY34" s="836" t="str">
        <f>"Yo "&amp;Protocolo!$C$58&amp;" con cédula Nro. "&amp;Protocolo!$E$58&amp;", declaro tener conflictos de interés con la investigación "&amp;'Datos de Investigación'!$C$17&amp;", por lo que solicito al Comité de Ética de Investigación en Seres Humanos de la Universidad San Francisco de Quito USFQ (CEISH-USFQ) evaluar la pertinencia de mi participación en la investigación."</f>
        <v>Yo  con cédula Nro. , declaro tener conflictos de interés con la investigación , por lo que solicito al Comité de Ética de Investigación en Seres Humanos de la Universidad San Francisco de Quito USFQ (CEISH-USFQ) evaluar la pertinencia de mi participación en la investigación.</v>
      </c>
      <c r="AZ34" s="836"/>
      <c r="BA34" s="836"/>
      <c r="BB34" s="836"/>
      <c r="BC34" s="836"/>
      <c r="BD34" s="836"/>
      <c r="BE34" s="836"/>
      <c r="BF34" s="836"/>
      <c r="BG34" s="836"/>
      <c r="BH34" s="836"/>
    </row>
    <row r="35" spans="1:60" ht="14.45" customHeight="1" x14ac:dyDescent="0.25">
      <c r="A35" s="836"/>
      <c r="B35" s="836"/>
      <c r="C35" s="836"/>
      <c r="D35" s="836"/>
      <c r="E35" s="836"/>
      <c r="F35" s="836"/>
      <c r="G35" s="836"/>
      <c r="H35" s="836"/>
      <c r="I35" s="836"/>
      <c r="J35" s="836"/>
      <c r="K35" s="836"/>
      <c r="L35" s="836"/>
      <c r="M35" s="836"/>
      <c r="N35" s="836"/>
      <c r="O35" s="836"/>
      <c r="P35" s="836"/>
      <c r="Q35" s="836"/>
      <c r="R35" s="836"/>
      <c r="S35" s="836"/>
      <c r="T35" s="836"/>
      <c r="U35" s="836"/>
      <c r="V35" s="836"/>
      <c r="W35" s="836"/>
      <c r="X35" s="836"/>
      <c r="Y35" s="836"/>
      <c r="Z35" s="836"/>
      <c r="AA35" s="836"/>
      <c r="AB35" s="836"/>
      <c r="AC35" s="836"/>
      <c r="AD35" s="836"/>
      <c r="AE35" s="836"/>
      <c r="AF35" s="836"/>
      <c r="AG35" s="836"/>
      <c r="AH35" s="836"/>
      <c r="AI35" s="836"/>
      <c r="AJ35" s="836"/>
      <c r="AK35" s="836"/>
      <c r="AL35" s="836"/>
      <c r="AM35" s="836"/>
      <c r="AN35" s="836"/>
      <c r="AO35" s="836"/>
      <c r="AP35" s="836"/>
      <c r="AQ35" s="836"/>
      <c r="AR35" s="836"/>
      <c r="AS35" s="836"/>
      <c r="AT35" s="836"/>
      <c r="AU35" s="836"/>
      <c r="AV35" s="836"/>
      <c r="AW35" s="836"/>
      <c r="AX35" s="836"/>
      <c r="AY35" s="836"/>
      <c r="AZ35" s="836"/>
      <c r="BA35" s="836"/>
      <c r="BB35" s="836"/>
      <c r="BC35" s="836"/>
      <c r="BD35" s="836"/>
      <c r="BE35" s="836"/>
      <c r="BF35" s="836"/>
      <c r="BG35" s="836"/>
      <c r="BH35" s="836"/>
    </row>
    <row r="36" spans="1:60" x14ac:dyDescent="0.25">
      <c r="A36" s="836"/>
      <c r="B36" s="836"/>
      <c r="C36" s="836"/>
      <c r="D36" s="836"/>
      <c r="E36" s="836"/>
      <c r="F36" s="836"/>
      <c r="G36" s="836"/>
      <c r="H36" s="836"/>
      <c r="I36" s="836"/>
      <c r="J36" s="836"/>
      <c r="K36" s="836"/>
      <c r="L36" s="836"/>
      <c r="M36" s="836"/>
      <c r="N36" s="836"/>
      <c r="O36" s="836"/>
      <c r="P36" s="836"/>
      <c r="Q36" s="836"/>
      <c r="R36" s="836"/>
      <c r="S36" s="836"/>
      <c r="T36" s="836"/>
      <c r="U36" s="836"/>
      <c r="V36" s="836"/>
      <c r="W36" s="836"/>
      <c r="X36" s="836"/>
      <c r="Y36" s="836"/>
      <c r="Z36" s="836"/>
      <c r="AA36" s="836"/>
      <c r="AB36" s="836"/>
      <c r="AC36" s="836"/>
      <c r="AD36" s="836"/>
      <c r="AE36" s="836"/>
      <c r="AF36" s="836"/>
      <c r="AG36" s="836"/>
      <c r="AH36" s="836"/>
      <c r="AI36" s="836"/>
      <c r="AJ36" s="836"/>
      <c r="AK36" s="836"/>
      <c r="AL36" s="836"/>
      <c r="AM36" s="836"/>
      <c r="AN36" s="836"/>
      <c r="AO36" s="836"/>
      <c r="AP36" s="836"/>
      <c r="AQ36" s="836"/>
      <c r="AR36" s="836"/>
      <c r="AS36" s="836"/>
      <c r="AT36" s="836"/>
      <c r="AU36" s="836"/>
      <c r="AV36" s="836"/>
      <c r="AW36" s="836"/>
      <c r="AX36" s="836"/>
      <c r="AY36" s="836"/>
      <c r="AZ36" s="836"/>
      <c r="BA36" s="836"/>
      <c r="BB36" s="836"/>
      <c r="BC36" s="836"/>
      <c r="BD36" s="836"/>
      <c r="BE36" s="836"/>
      <c r="BF36" s="836"/>
      <c r="BG36" s="836"/>
      <c r="BH36" s="836"/>
    </row>
    <row r="37" spans="1:60" x14ac:dyDescent="0.25">
      <c r="A37" s="836"/>
      <c r="B37" s="836"/>
      <c r="C37" s="836"/>
      <c r="D37" s="836"/>
      <c r="E37" s="836"/>
      <c r="F37" s="836"/>
      <c r="G37" s="836"/>
      <c r="H37" s="836"/>
      <c r="I37" s="836"/>
      <c r="J37" s="836"/>
      <c r="K37" s="836"/>
      <c r="L37" s="836"/>
      <c r="M37" s="836"/>
      <c r="N37" s="836"/>
      <c r="O37" s="836"/>
      <c r="P37" s="836"/>
      <c r="Q37" s="836"/>
      <c r="R37" s="836"/>
      <c r="S37" s="836"/>
      <c r="T37" s="836"/>
      <c r="U37" s="836"/>
      <c r="V37" s="836"/>
      <c r="W37" s="836"/>
      <c r="X37" s="836"/>
      <c r="Y37" s="836"/>
      <c r="Z37" s="836"/>
      <c r="AA37" s="836"/>
      <c r="AB37" s="836"/>
      <c r="AC37" s="836"/>
      <c r="AD37" s="836"/>
      <c r="AE37" s="836"/>
      <c r="AF37" s="836"/>
      <c r="AG37" s="836"/>
      <c r="AH37" s="836"/>
      <c r="AI37" s="836"/>
      <c r="AJ37" s="836"/>
      <c r="AK37" s="836"/>
      <c r="AL37" s="836"/>
      <c r="AM37" s="836"/>
      <c r="AN37" s="836"/>
      <c r="AO37" s="836"/>
      <c r="AP37" s="836"/>
      <c r="AQ37" s="836"/>
      <c r="AR37" s="836"/>
      <c r="AS37" s="836"/>
      <c r="AT37" s="836"/>
      <c r="AU37" s="836"/>
      <c r="AV37" s="836"/>
      <c r="AW37" s="836"/>
      <c r="AX37" s="836"/>
      <c r="AY37" s="836"/>
      <c r="AZ37" s="836"/>
      <c r="BA37" s="836"/>
      <c r="BB37" s="836"/>
      <c r="BC37" s="836"/>
      <c r="BD37" s="836"/>
      <c r="BE37" s="836"/>
      <c r="BF37" s="836"/>
      <c r="BG37" s="836"/>
      <c r="BH37" s="836"/>
    </row>
    <row r="38" spans="1:60" x14ac:dyDescent="0.25">
      <c r="A38" s="836"/>
      <c r="B38" s="836"/>
      <c r="C38" s="836"/>
      <c r="D38" s="836"/>
      <c r="E38" s="836"/>
      <c r="F38" s="836"/>
      <c r="G38" s="836"/>
      <c r="H38" s="836"/>
      <c r="I38" s="836"/>
      <c r="J38" s="836"/>
      <c r="K38" s="836"/>
      <c r="L38" s="836"/>
      <c r="M38" s="836"/>
      <c r="N38" s="836"/>
      <c r="O38" s="836"/>
      <c r="P38" s="836"/>
      <c r="Q38" s="836"/>
      <c r="R38" s="836"/>
      <c r="S38" s="836"/>
      <c r="T38" s="836"/>
      <c r="U38" s="836"/>
      <c r="V38" s="836"/>
      <c r="W38" s="836"/>
      <c r="X38" s="836"/>
      <c r="Y38" s="836"/>
      <c r="Z38" s="836"/>
      <c r="AA38" s="836"/>
      <c r="AB38" s="836"/>
      <c r="AC38" s="836"/>
      <c r="AD38" s="836"/>
      <c r="AE38" s="836"/>
      <c r="AF38" s="836"/>
      <c r="AG38" s="836"/>
      <c r="AH38" s="836"/>
      <c r="AI38" s="836"/>
      <c r="AJ38" s="836"/>
      <c r="AK38" s="836"/>
      <c r="AL38" s="836"/>
      <c r="AM38" s="836"/>
      <c r="AN38" s="836"/>
      <c r="AO38" s="836"/>
      <c r="AP38" s="836"/>
      <c r="AQ38" s="836"/>
      <c r="AR38" s="836"/>
      <c r="AS38" s="836"/>
      <c r="AT38" s="836"/>
      <c r="AU38" s="836"/>
      <c r="AV38" s="836"/>
      <c r="AW38" s="836"/>
      <c r="AX38" s="836"/>
      <c r="AY38" s="836"/>
      <c r="AZ38" s="836"/>
      <c r="BA38" s="836"/>
      <c r="BB38" s="836"/>
      <c r="BC38" s="836"/>
      <c r="BD38" s="836"/>
      <c r="BE38" s="836"/>
      <c r="BF38" s="836"/>
      <c r="BG38" s="836"/>
      <c r="BH38" s="836"/>
    </row>
    <row r="39" spans="1:60" x14ac:dyDescent="0.25">
      <c r="A39" s="418"/>
      <c r="B39" s="418"/>
      <c r="C39" s="418"/>
      <c r="D39" s="418"/>
      <c r="E39" s="418"/>
      <c r="F39" s="418"/>
      <c r="G39" s="418"/>
      <c r="H39" s="418"/>
      <c r="I39" s="418"/>
      <c r="J39" s="418"/>
      <c r="K39" s="418"/>
      <c r="L39" s="418"/>
      <c r="M39" s="418"/>
      <c r="N39" s="418"/>
      <c r="O39" s="418"/>
      <c r="P39" s="418"/>
      <c r="Q39" s="418"/>
      <c r="R39" s="418"/>
      <c r="S39" s="418"/>
      <c r="T39" s="418"/>
      <c r="U39" s="418"/>
      <c r="V39" s="418"/>
      <c r="W39" s="418"/>
      <c r="X39" s="418"/>
      <c r="Y39" s="418"/>
      <c r="Z39" s="418"/>
      <c r="AA39" s="418"/>
      <c r="AB39" s="418"/>
      <c r="AC39" s="418"/>
      <c r="AD39" s="418"/>
      <c r="AE39" s="418"/>
      <c r="AF39" s="418"/>
      <c r="AG39" s="418"/>
      <c r="AH39" s="418"/>
      <c r="AI39" s="418"/>
      <c r="AJ39" s="418"/>
      <c r="AK39" s="418"/>
      <c r="AL39" s="418"/>
      <c r="AM39" s="418"/>
      <c r="AN39" s="418"/>
      <c r="AO39" s="418"/>
      <c r="AP39" s="418"/>
      <c r="AQ39" s="418"/>
      <c r="AR39" s="418"/>
      <c r="AS39" s="418"/>
      <c r="AT39" s="418"/>
      <c r="AU39" s="418"/>
      <c r="AV39" s="418"/>
      <c r="AW39" s="418"/>
      <c r="AX39" s="418"/>
      <c r="AY39" s="418"/>
      <c r="AZ39" s="418"/>
      <c r="BA39" s="418"/>
      <c r="BB39" s="418"/>
      <c r="BC39" s="418"/>
      <c r="BD39" s="418"/>
      <c r="BE39" s="418"/>
      <c r="BF39" s="418"/>
      <c r="BG39" s="418"/>
      <c r="BH39" s="418"/>
    </row>
    <row r="40" spans="1:60" x14ac:dyDescent="0.25">
      <c r="A40" s="418"/>
      <c r="B40" s="418"/>
      <c r="C40" s="418"/>
      <c r="D40" s="418"/>
      <c r="E40" s="418"/>
      <c r="F40" s="418"/>
      <c r="G40" s="418"/>
      <c r="H40" s="418"/>
      <c r="I40" s="418"/>
      <c r="J40" s="418"/>
      <c r="K40" s="418"/>
      <c r="L40" s="418"/>
      <c r="M40" s="418"/>
      <c r="N40" s="418"/>
      <c r="O40" s="418"/>
      <c r="P40" s="418"/>
      <c r="Q40" s="418"/>
      <c r="R40" s="418"/>
      <c r="S40" s="418"/>
      <c r="T40" s="418"/>
      <c r="U40" s="418"/>
      <c r="V40" s="418"/>
      <c r="W40" s="418"/>
      <c r="X40" s="418"/>
      <c r="Y40" s="418"/>
      <c r="Z40" s="418"/>
      <c r="AA40" s="418"/>
      <c r="AB40" s="418"/>
      <c r="AC40" s="418"/>
      <c r="AD40" s="418"/>
      <c r="AE40" s="418"/>
      <c r="AF40" s="418"/>
      <c r="AG40" s="418"/>
      <c r="AH40" s="418"/>
      <c r="AI40" s="418"/>
      <c r="AJ40" s="418"/>
      <c r="AK40" s="418"/>
      <c r="AL40" s="418"/>
      <c r="AM40" s="418"/>
      <c r="AN40" s="418"/>
      <c r="AO40" s="418"/>
      <c r="AP40" s="418"/>
      <c r="AQ40" s="418"/>
      <c r="AR40" s="418"/>
      <c r="AS40" s="418"/>
      <c r="AT40" s="418"/>
      <c r="AU40" s="418"/>
      <c r="AV40" s="418"/>
      <c r="AW40" s="418"/>
      <c r="AX40" s="418"/>
      <c r="AY40" s="418"/>
      <c r="AZ40" s="418"/>
      <c r="BA40" s="418"/>
      <c r="BB40" s="418"/>
      <c r="BC40" s="418"/>
      <c r="BD40" s="418"/>
      <c r="BE40" s="418"/>
      <c r="BF40" s="418"/>
      <c r="BG40" s="418"/>
      <c r="BH40" s="418"/>
    </row>
    <row r="41" spans="1:60" x14ac:dyDescent="0.25">
      <c r="A41" s="418"/>
      <c r="B41" s="418"/>
      <c r="C41" s="418"/>
      <c r="D41" s="418"/>
      <c r="E41" s="418"/>
      <c r="F41" s="418"/>
      <c r="G41" s="418"/>
      <c r="H41" s="418"/>
      <c r="I41" s="418"/>
      <c r="J41" s="418"/>
      <c r="K41" s="418"/>
      <c r="L41" s="418"/>
      <c r="M41" s="418"/>
      <c r="N41" s="418"/>
      <c r="O41" s="418"/>
      <c r="P41" s="418"/>
      <c r="Q41" s="418"/>
      <c r="R41" s="418"/>
      <c r="S41" s="418"/>
      <c r="T41" s="418"/>
      <c r="U41" s="418"/>
      <c r="V41" s="418"/>
      <c r="W41" s="418"/>
      <c r="X41" s="418"/>
      <c r="Y41" s="418"/>
      <c r="Z41" s="418"/>
      <c r="AA41" s="418"/>
      <c r="AB41" s="418"/>
      <c r="AC41" s="418"/>
      <c r="AD41" s="418"/>
      <c r="AE41" s="418"/>
      <c r="AF41" s="418"/>
      <c r="AG41" s="418"/>
      <c r="AH41" s="418"/>
      <c r="AI41" s="418"/>
      <c r="AJ41" s="418"/>
      <c r="AK41" s="418"/>
      <c r="AL41" s="418"/>
      <c r="AM41" s="418"/>
      <c r="AN41" s="418"/>
      <c r="AO41" s="418"/>
      <c r="AP41" s="418"/>
      <c r="AQ41" s="418"/>
      <c r="AR41" s="418"/>
      <c r="AS41" s="418"/>
      <c r="AT41" s="418"/>
      <c r="AU41" s="418"/>
      <c r="AV41" s="418"/>
      <c r="AW41" s="418"/>
      <c r="AX41" s="418"/>
      <c r="AY41" s="418"/>
      <c r="AZ41" s="418"/>
      <c r="BA41" s="418"/>
      <c r="BB41" s="418"/>
      <c r="BC41" s="418"/>
      <c r="BD41" s="418"/>
      <c r="BE41" s="418"/>
      <c r="BF41" s="418"/>
      <c r="BG41" s="418"/>
      <c r="BH41" s="418"/>
    </row>
    <row r="42" spans="1:60" x14ac:dyDescent="0.25">
      <c r="A42" s="418"/>
      <c r="B42" s="418"/>
      <c r="C42" s="418"/>
      <c r="D42" s="418"/>
      <c r="E42" s="418"/>
      <c r="F42" s="418"/>
      <c r="G42" s="418"/>
      <c r="H42" s="418"/>
      <c r="I42" s="418"/>
      <c r="J42" s="418"/>
      <c r="K42" s="418"/>
      <c r="L42" s="418"/>
      <c r="M42" s="418"/>
      <c r="N42" s="418"/>
      <c r="O42" s="418"/>
      <c r="P42" s="418"/>
      <c r="Q42" s="418"/>
      <c r="R42" s="418"/>
      <c r="S42" s="418"/>
      <c r="T42" s="418"/>
      <c r="U42" s="418"/>
      <c r="V42" s="418"/>
      <c r="W42" s="418"/>
      <c r="X42" s="418"/>
      <c r="Y42" s="418"/>
      <c r="Z42" s="418"/>
      <c r="AA42" s="418"/>
      <c r="AB42" s="418"/>
      <c r="AC42" s="418"/>
      <c r="AD42" s="418"/>
      <c r="AE42" s="418"/>
      <c r="AF42" s="418"/>
      <c r="AG42" s="418"/>
      <c r="AH42" s="418"/>
      <c r="AI42" s="418"/>
      <c r="AJ42" s="418"/>
      <c r="AK42" s="418"/>
      <c r="AL42" s="418"/>
      <c r="AM42" s="418"/>
      <c r="AN42" s="418"/>
      <c r="AO42" s="418"/>
      <c r="AP42" s="418"/>
      <c r="AQ42" s="418"/>
      <c r="AR42" s="418"/>
      <c r="AS42" s="418"/>
      <c r="AT42" s="418"/>
      <c r="AU42" s="418"/>
      <c r="AV42" s="418"/>
      <c r="AW42" s="418"/>
      <c r="AX42" s="418"/>
      <c r="AY42" s="418"/>
      <c r="AZ42" s="418"/>
      <c r="BA42" s="418"/>
      <c r="BB42" s="418"/>
      <c r="BC42" s="418"/>
      <c r="BD42" s="418"/>
      <c r="BE42" s="418"/>
      <c r="BF42" s="418"/>
      <c r="BG42" s="418"/>
      <c r="BH42" s="418"/>
    </row>
    <row r="43" spans="1:60" x14ac:dyDescent="0.25">
      <c r="A43" s="78"/>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row>
    <row r="44" spans="1:60" x14ac:dyDescent="0.25">
      <c r="A44" s="78"/>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row>
    <row r="45" spans="1:60" x14ac:dyDescent="0.25">
      <c r="A45" s="676" t="s">
        <v>156</v>
      </c>
      <c r="B45" s="676"/>
      <c r="C45" s="676"/>
      <c r="D45" s="83"/>
      <c r="E45" s="78"/>
      <c r="F45" s="78"/>
      <c r="G45" s="78"/>
      <c r="H45" s="78"/>
      <c r="I45" s="78"/>
      <c r="J45" s="78"/>
      <c r="K45" s="676" t="s">
        <v>775</v>
      </c>
      <c r="L45" s="676"/>
      <c r="M45" s="676"/>
      <c r="N45" s="83"/>
      <c r="O45" s="78"/>
      <c r="P45" s="78"/>
      <c r="Q45" s="78"/>
      <c r="R45" s="78"/>
      <c r="S45" s="78"/>
      <c r="T45" s="78"/>
      <c r="U45" s="676" t="s">
        <v>775</v>
      </c>
      <c r="V45" s="676"/>
      <c r="W45" s="676"/>
      <c r="X45" s="83"/>
      <c r="Y45" s="78"/>
      <c r="Z45" s="78"/>
      <c r="AA45" s="78"/>
      <c r="AB45" s="78"/>
      <c r="AC45" s="78"/>
      <c r="AD45" s="78"/>
      <c r="AE45" s="676" t="s">
        <v>775</v>
      </c>
      <c r="AF45" s="676"/>
      <c r="AG45" s="676"/>
      <c r="AH45" s="83"/>
      <c r="AI45" s="78"/>
      <c r="AJ45" s="78"/>
      <c r="AK45" s="78"/>
      <c r="AL45" s="78"/>
      <c r="AM45" s="78"/>
      <c r="AN45" s="78"/>
      <c r="AO45" s="676" t="s">
        <v>775</v>
      </c>
      <c r="AP45" s="676"/>
      <c r="AQ45" s="676"/>
      <c r="AR45" s="83"/>
      <c r="AS45" s="78"/>
      <c r="AT45" s="78"/>
      <c r="AU45" s="78"/>
      <c r="AV45" s="78"/>
      <c r="AW45" s="78"/>
      <c r="AX45" s="78"/>
      <c r="AY45" s="676" t="s">
        <v>775</v>
      </c>
      <c r="AZ45" s="676"/>
      <c r="BA45" s="676"/>
      <c r="BB45" s="83"/>
      <c r="BC45" s="78"/>
      <c r="BD45" s="78"/>
      <c r="BE45" s="78"/>
      <c r="BF45" s="78"/>
      <c r="BG45" s="78"/>
      <c r="BH45" s="78"/>
    </row>
    <row r="46" spans="1:60" x14ac:dyDescent="0.25">
      <c r="A46" s="84"/>
      <c r="B46" s="83"/>
      <c r="C46" s="83"/>
      <c r="D46" s="83"/>
      <c r="E46" s="78"/>
      <c r="F46" s="78"/>
      <c r="G46" s="78"/>
      <c r="H46" s="78"/>
      <c r="I46" s="78"/>
      <c r="J46" s="78"/>
      <c r="K46" s="84"/>
      <c r="L46" s="83"/>
      <c r="M46" s="83"/>
      <c r="N46" s="83"/>
      <c r="O46" s="78"/>
      <c r="P46" s="78"/>
      <c r="Q46" s="78"/>
      <c r="R46" s="78"/>
      <c r="S46" s="78"/>
      <c r="T46" s="78"/>
      <c r="U46" s="84"/>
      <c r="V46" s="83"/>
      <c r="W46" s="83"/>
      <c r="X46" s="83"/>
      <c r="Y46" s="78"/>
      <c r="Z46" s="78"/>
      <c r="AA46" s="78"/>
      <c r="AB46" s="78"/>
      <c r="AC46" s="78"/>
      <c r="AD46" s="78"/>
      <c r="AE46" s="84"/>
      <c r="AF46" s="83"/>
      <c r="AG46" s="83"/>
      <c r="AH46" s="83"/>
      <c r="AI46" s="78"/>
      <c r="AJ46" s="78"/>
      <c r="AK46" s="78"/>
      <c r="AL46" s="78"/>
      <c r="AM46" s="78"/>
      <c r="AN46" s="78"/>
      <c r="AO46" s="84"/>
      <c r="AP46" s="83"/>
      <c r="AQ46" s="83"/>
      <c r="AR46" s="83"/>
      <c r="AS46" s="78"/>
      <c r="AT46" s="78"/>
      <c r="AU46" s="78"/>
      <c r="AV46" s="78"/>
      <c r="AW46" s="78"/>
      <c r="AX46" s="78"/>
      <c r="AY46" s="84"/>
      <c r="AZ46" s="83"/>
      <c r="BA46" s="83"/>
      <c r="BB46" s="83"/>
      <c r="BC46" s="78"/>
      <c r="BD46" s="78"/>
      <c r="BE46" s="78"/>
      <c r="BF46" s="78"/>
      <c r="BG46" s="78"/>
      <c r="BH46" s="78"/>
    </row>
    <row r="47" spans="1:60" x14ac:dyDescent="0.25">
      <c r="A47" s="677">
        <f>'Datos de Investigación'!$C$8</f>
        <v>0</v>
      </c>
      <c r="B47" s="677"/>
      <c r="C47" s="677"/>
      <c r="D47" s="677"/>
      <c r="E47" s="677"/>
      <c r="F47" s="677"/>
      <c r="G47" s="677"/>
      <c r="H47" s="677"/>
      <c r="I47" s="677"/>
      <c r="J47" s="677"/>
      <c r="K47" s="677" t="str">
        <f>""&amp;Protocolo!$C$54&amp;""</f>
        <v/>
      </c>
      <c r="L47" s="677"/>
      <c r="M47" s="677"/>
      <c r="N47" s="677"/>
      <c r="O47" s="677"/>
      <c r="P47" s="677"/>
      <c r="Q47" s="677"/>
      <c r="R47" s="677"/>
      <c r="S47" s="677"/>
      <c r="T47" s="677"/>
      <c r="U47" s="677" t="str">
        <f>""&amp;Protocolo!$C$55&amp;""</f>
        <v/>
      </c>
      <c r="V47" s="677"/>
      <c r="W47" s="677"/>
      <c r="X47" s="677"/>
      <c r="Y47" s="677"/>
      <c r="Z47" s="677"/>
      <c r="AA47" s="677"/>
      <c r="AB47" s="677"/>
      <c r="AC47" s="677"/>
      <c r="AD47" s="677"/>
      <c r="AE47" s="677" t="str">
        <f>""&amp;Protocolo!$C$56&amp;""</f>
        <v/>
      </c>
      <c r="AF47" s="677"/>
      <c r="AG47" s="677"/>
      <c r="AH47" s="677"/>
      <c r="AI47" s="677"/>
      <c r="AJ47" s="677"/>
      <c r="AK47" s="677"/>
      <c r="AL47" s="677"/>
      <c r="AM47" s="677"/>
      <c r="AN47" s="677"/>
      <c r="AO47" s="677" t="str">
        <f>""&amp;Protocolo!$C$57&amp;""</f>
        <v/>
      </c>
      <c r="AP47" s="677"/>
      <c r="AQ47" s="677"/>
      <c r="AR47" s="677"/>
      <c r="AS47" s="677"/>
      <c r="AT47" s="677"/>
      <c r="AU47" s="677"/>
      <c r="AV47" s="677"/>
      <c r="AW47" s="677"/>
      <c r="AX47" s="677"/>
      <c r="AY47" s="677" t="str">
        <f>""&amp;Protocolo!$C$58&amp;""</f>
        <v/>
      </c>
      <c r="AZ47" s="677"/>
      <c r="BA47" s="677"/>
      <c r="BB47" s="677"/>
      <c r="BC47" s="677"/>
      <c r="BD47" s="677"/>
      <c r="BE47" s="677"/>
      <c r="BF47" s="677"/>
      <c r="BG47" s="677"/>
      <c r="BH47" s="677"/>
    </row>
    <row r="48" spans="1:60" x14ac:dyDescent="0.25">
      <c r="A48" s="677">
        <f>'Datos de Investigación'!$C$14</f>
        <v>0</v>
      </c>
      <c r="B48" s="677"/>
      <c r="C48" s="677"/>
      <c r="D48" s="677"/>
      <c r="E48" s="78"/>
      <c r="F48" s="78"/>
      <c r="G48" s="78"/>
      <c r="H48" s="78"/>
      <c r="I48" s="78"/>
      <c r="J48" s="78"/>
      <c r="K48" s="677">
        <f>Protocolo!$G$54</f>
        <v>0</v>
      </c>
      <c r="L48" s="677"/>
      <c r="M48" s="677"/>
      <c r="N48" s="677"/>
      <c r="O48" s="78"/>
      <c r="P48" s="78"/>
      <c r="Q48" s="78"/>
      <c r="R48" s="78"/>
      <c r="S48" s="78"/>
      <c r="T48" s="78"/>
      <c r="U48" s="677">
        <f>Protocolo!$G$55</f>
        <v>0</v>
      </c>
      <c r="V48" s="677"/>
      <c r="W48" s="677"/>
      <c r="X48" s="677"/>
      <c r="Y48" s="78"/>
      <c r="Z48" s="78"/>
      <c r="AA48" s="78"/>
      <c r="AB48" s="78"/>
      <c r="AC48" s="78"/>
      <c r="AD48" s="78"/>
      <c r="AE48" s="677">
        <f>Protocolo!$G$56</f>
        <v>0</v>
      </c>
      <c r="AF48" s="677"/>
      <c r="AG48" s="677"/>
      <c r="AH48" s="677"/>
      <c r="AI48" s="78"/>
      <c r="AJ48" s="78"/>
      <c r="AK48" s="78"/>
      <c r="AL48" s="78"/>
      <c r="AM48" s="78"/>
      <c r="AN48" s="78"/>
      <c r="AO48" s="677">
        <f>Protocolo!$G$57</f>
        <v>0</v>
      </c>
      <c r="AP48" s="677"/>
      <c r="AQ48" s="677"/>
      <c r="AR48" s="677"/>
      <c r="AS48" s="78"/>
      <c r="AT48" s="78"/>
      <c r="AU48" s="78"/>
      <c r="AV48" s="78"/>
      <c r="AW48" s="78"/>
      <c r="AX48" s="78"/>
      <c r="AY48" s="677">
        <f>Protocolo!$G$58</f>
        <v>0</v>
      </c>
      <c r="AZ48" s="677"/>
      <c r="BA48" s="677"/>
      <c r="BB48" s="677"/>
      <c r="BC48" s="78"/>
      <c r="BD48" s="78"/>
      <c r="BE48" s="78"/>
      <c r="BF48" s="78"/>
      <c r="BG48" s="78"/>
      <c r="BH48" s="78"/>
    </row>
    <row r="49" spans="1:60" x14ac:dyDescent="0.25">
      <c r="A49" s="677" t="s">
        <v>6</v>
      </c>
      <c r="B49" s="677"/>
      <c r="C49" s="677">
        <f>'Datos de Investigación'!C13</f>
        <v>0</v>
      </c>
      <c r="D49" s="677"/>
      <c r="E49" s="78"/>
      <c r="F49" s="78"/>
      <c r="G49" s="78"/>
      <c r="H49" s="78"/>
      <c r="I49" s="78"/>
      <c r="J49" s="78"/>
      <c r="K49" s="677" t="s">
        <v>6</v>
      </c>
      <c r="L49" s="677"/>
      <c r="M49" s="677">
        <f>Protocolo!$H$54</f>
        <v>0</v>
      </c>
      <c r="N49" s="677"/>
      <c r="O49" s="78"/>
      <c r="P49" s="78"/>
      <c r="Q49" s="78"/>
      <c r="R49" s="78"/>
      <c r="S49" s="78"/>
      <c r="T49" s="78"/>
      <c r="U49" s="677" t="s">
        <v>6</v>
      </c>
      <c r="V49" s="677"/>
      <c r="W49" s="677">
        <f>Protocolo!$H$55</f>
        <v>0</v>
      </c>
      <c r="X49" s="677"/>
      <c r="Y49" s="78"/>
      <c r="Z49" s="78"/>
      <c r="AA49" s="78"/>
      <c r="AB49" s="78"/>
      <c r="AC49" s="78"/>
      <c r="AD49" s="78"/>
      <c r="AE49" s="677" t="s">
        <v>6</v>
      </c>
      <c r="AF49" s="677"/>
      <c r="AG49" s="677">
        <f>Protocolo!$H$56</f>
        <v>0</v>
      </c>
      <c r="AH49" s="677"/>
      <c r="AI49" s="78"/>
      <c r="AJ49" s="78"/>
      <c r="AK49" s="78"/>
      <c r="AL49" s="78"/>
      <c r="AM49" s="78"/>
      <c r="AN49" s="78"/>
      <c r="AO49" s="677" t="s">
        <v>6</v>
      </c>
      <c r="AP49" s="677"/>
      <c r="AQ49" s="677">
        <f>Protocolo!$H$57</f>
        <v>0</v>
      </c>
      <c r="AR49" s="677"/>
      <c r="AS49" s="78"/>
      <c r="AT49" s="78"/>
      <c r="AU49" s="78"/>
      <c r="AV49" s="78"/>
      <c r="AW49" s="78"/>
      <c r="AX49" s="78"/>
      <c r="AY49" s="677" t="s">
        <v>6</v>
      </c>
      <c r="AZ49" s="677"/>
      <c r="BA49" s="677">
        <f>Protocolo!$H$58</f>
        <v>0</v>
      </c>
      <c r="BB49" s="677"/>
      <c r="BC49" s="78"/>
      <c r="BD49" s="78"/>
      <c r="BE49" s="78"/>
      <c r="BF49" s="78"/>
      <c r="BG49" s="78"/>
      <c r="BH49" s="78"/>
    </row>
    <row r="50" spans="1:60" x14ac:dyDescent="0.25">
      <c r="A50" s="417" t="s">
        <v>157</v>
      </c>
      <c r="B50" s="895">
        <f>'Datos de Investigación'!$C$11</f>
        <v>0</v>
      </c>
      <c r="C50" s="895"/>
      <c r="D50" s="895"/>
      <c r="E50" s="78"/>
      <c r="F50" s="78"/>
      <c r="G50" s="78"/>
      <c r="H50" s="78"/>
      <c r="I50" s="78"/>
      <c r="J50" s="78"/>
      <c r="K50" s="417" t="s">
        <v>157</v>
      </c>
      <c r="L50" s="895">
        <f>Protocolo!$J$54</f>
        <v>0</v>
      </c>
      <c r="M50" s="895"/>
      <c r="N50" s="895"/>
      <c r="O50" s="78"/>
      <c r="P50" s="78"/>
      <c r="Q50" s="78"/>
      <c r="R50" s="78"/>
      <c r="S50" s="78"/>
      <c r="T50" s="78"/>
      <c r="U50" s="417" t="s">
        <v>157</v>
      </c>
      <c r="V50" s="895">
        <f>Protocolo!$J$55</f>
        <v>0</v>
      </c>
      <c r="W50" s="895"/>
      <c r="X50" s="895"/>
      <c r="Y50" s="78"/>
      <c r="Z50" s="78"/>
      <c r="AA50" s="78"/>
      <c r="AB50" s="78"/>
      <c r="AC50" s="78"/>
      <c r="AD50" s="78"/>
      <c r="AE50" s="417" t="s">
        <v>157</v>
      </c>
      <c r="AF50" s="895">
        <f>Protocolo!$J$56</f>
        <v>0</v>
      </c>
      <c r="AG50" s="895"/>
      <c r="AH50" s="895"/>
      <c r="AI50" s="78"/>
      <c r="AJ50" s="78"/>
      <c r="AK50" s="78"/>
      <c r="AL50" s="78"/>
      <c r="AM50" s="78"/>
      <c r="AN50" s="78"/>
      <c r="AO50" s="417" t="s">
        <v>157</v>
      </c>
      <c r="AP50" s="895">
        <f>Protocolo!$J$57</f>
        <v>0</v>
      </c>
      <c r="AQ50" s="895"/>
      <c r="AR50" s="895"/>
      <c r="AS50" s="78"/>
      <c r="AT50" s="78"/>
      <c r="AU50" s="78"/>
      <c r="AV50" s="78"/>
      <c r="AW50" s="78"/>
      <c r="AX50" s="78"/>
      <c r="AY50" s="417" t="s">
        <v>157</v>
      </c>
      <c r="AZ50" s="895">
        <f>Protocolo!$J$58</f>
        <v>0</v>
      </c>
      <c r="BA50" s="895"/>
      <c r="BB50" s="895"/>
      <c r="BC50" s="78"/>
      <c r="BD50" s="78"/>
      <c r="BE50" s="78"/>
      <c r="BF50" s="78"/>
      <c r="BG50" s="78"/>
      <c r="BH50" s="78"/>
    </row>
    <row r="51" spans="1:60" ht="15.75" x14ac:dyDescent="0.25">
      <c r="A51" s="478" t="s">
        <v>481</v>
      </c>
      <c r="B51" s="478"/>
      <c r="C51" s="478"/>
      <c r="D51" s="478"/>
      <c r="E51" s="478"/>
      <c r="F51" s="478"/>
      <c r="G51" s="478"/>
      <c r="H51" s="478"/>
      <c r="I51" s="478"/>
      <c r="J51" s="478"/>
      <c r="K51" s="478" t="s">
        <v>481</v>
      </c>
      <c r="L51" s="478"/>
      <c r="M51" s="478"/>
      <c r="N51" s="478"/>
      <c r="O51" s="478"/>
      <c r="P51" s="478"/>
      <c r="Q51" s="478"/>
      <c r="R51" s="478"/>
      <c r="S51" s="478"/>
      <c r="T51" s="478"/>
      <c r="U51" s="478" t="s">
        <v>481</v>
      </c>
      <c r="V51" s="478"/>
      <c r="W51" s="478"/>
      <c r="X51" s="478"/>
      <c r="Y51" s="478"/>
      <c r="Z51" s="478"/>
      <c r="AA51" s="478"/>
      <c r="AB51" s="478"/>
      <c r="AC51" s="478"/>
      <c r="AD51" s="478"/>
      <c r="AE51" s="478" t="s">
        <v>481</v>
      </c>
      <c r="AF51" s="478"/>
      <c r="AG51" s="478"/>
      <c r="AH51" s="478"/>
      <c r="AI51" s="478"/>
      <c r="AJ51" s="478"/>
      <c r="AK51" s="478"/>
      <c r="AL51" s="478"/>
      <c r="AM51" s="478"/>
      <c r="AN51" s="478"/>
      <c r="AO51" s="478" t="s">
        <v>481</v>
      </c>
      <c r="AP51" s="478"/>
      <c r="AQ51" s="478"/>
      <c r="AR51" s="478"/>
      <c r="AS51" s="478"/>
      <c r="AT51" s="478"/>
      <c r="AU51" s="478"/>
      <c r="AV51" s="478"/>
      <c r="AW51" s="478"/>
      <c r="AX51" s="478"/>
      <c r="AY51" s="478" t="s">
        <v>481</v>
      </c>
      <c r="AZ51" s="478"/>
      <c r="BA51" s="478"/>
      <c r="BB51" s="478"/>
      <c r="BC51" s="478"/>
      <c r="BD51" s="478"/>
      <c r="BE51" s="478"/>
      <c r="BF51" s="478"/>
      <c r="BG51" s="478"/>
      <c r="BH51" s="478"/>
    </row>
    <row r="52" spans="1:60" ht="15.75" thickBot="1" x14ac:dyDescent="0.3"/>
    <row r="53" spans="1:60" x14ac:dyDescent="0.25">
      <c r="C53" s="908" t="s">
        <v>249</v>
      </c>
      <c r="D53" s="909"/>
      <c r="G53" s="753" t="s">
        <v>237</v>
      </c>
      <c r="H53" s="754"/>
      <c r="I53" s="75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row>
    <row r="54" spans="1:60" ht="15.75" thickBot="1" x14ac:dyDescent="0.3">
      <c r="C54" s="910"/>
      <c r="D54" s="911"/>
      <c r="G54" s="756"/>
      <c r="H54" s="757"/>
      <c r="I54" s="758"/>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row>
  </sheetData>
  <dataConsolidate function="varp" link="1">
    <dataRefs count="1">
      <dataRef ref="A1:H5" sheet="B. DETALLE DE LA INVESTIGACIÓN" r:id="rId1"/>
    </dataRefs>
  </dataConsolidate>
  <mergeCells count="230">
    <mergeCell ref="A6:J6"/>
    <mergeCell ref="A8:C8"/>
    <mergeCell ref="D8:J8"/>
    <mergeCell ref="I3:J3"/>
    <mergeCell ref="H4:J4"/>
    <mergeCell ref="A1:J1"/>
    <mergeCell ref="I2:J2"/>
    <mergeCell ref="X8:AD8"/>
    <mergeCell ref="AE8:AG8"/>
    <mergeCell ref="K1:T1"/>
    <mergeCell ref="S2:T2"/>
    <mergeCell ref="S3:T3"/>
    <mergeCell ref="R4:T4"/>
    <mergeCell ref="K6:T6"/>
    <mergeCell ref="AE1:AN1"/>
    <mergeCell ref="AM2:AN2"/>
    <mergeCell ref="AM3:AN3"/>
    <mergeCell ref="AL4:AN4"/>
    <mergeCell ref="AE6:AN6"/>
    <mergeCell ref="U1:AD1"/>
    <mergeCell ref="AC2:AD2"/>
    <mergeCell ref="AC3:AD3"/>
    <mergeCell ref="AB4:AD4"/>
    <mergeCell ref="U6:AD6"/>
    <mergeCell ref="AH8:AN8"/>
    <mergeCell ref="AO8:AQ8"/>
    <mergeCell ref="AR8:AX8"/>
    <mergeCell ref="A10:H10"/>
    <mergeCell ref="I10:J10"/>
    <mergeCell ref="K10:R10"/>
    <mergeCell ref="S10:T10"/>
    <mergeCell ref="U10:AB10"/>
    <mergeCell ref="AC10:AD10"/>
    <mergeCell ref="AE10:AL10"/>
    <mergeCell ref="AM10:AN10"/>
    <mergeCell ref="AO10:AV10"/>
    <mergeCell ref="AW10:AX10"/>
    <mergeCell ref="K8:M8"/>
    <mergeCell ref="N8:T8"/>
    <mergeCell ref="U8:W8"/>
    <mergeCell ref="B11:H11"/>
    <mergeCell ref="I11:J11"/>
    <mergeCell ref="L11:R11"/>
    <mergeCell ref="S11:T11"/>
    <mergeCell ref="V11:AB11"/>
    <mergeCell ref="AC11:AD11"/>
    <mergeCell ref="AF11:AL11"/>
    <mergeCell ref="AM11:AN11"/>
    <mergeCell ref="AP11:AV11"/>
    <mergeCell ref="B12:H12"/>
    <mergeCell ref="I12:J12"/>
    <mergeCell ref="L12:R12"/>
    <mergeCell ref="S12:T12"/>
    <mergeCell ref="V12:AB12"/>
    <mergeCell ref="AC12:AD12"/>
    <mergeCell ref="AF12:AL12"/>
    <mergeCell ref="AM12:AN12"/>
    <mergeCell ref="AP12:AV12"/>
    <mergeCell ref="S17:T17"/>
    <mergeCell ref="V17:AB17"/>
    <mergeCell ref="B16:H16"/>
    <mergeCell ref="I16:J16"/>
    <mergeCell ref="L16:R16"/>
    <mergeCell ref="S16:T16"/>
    <mergeCell ref="V16:AB16"/>
    <mergeCell ref="AC13:AD13"/>
    <mergeCell ref="AF13:AL13"/>
    <mergeCell ref="B14:H14"/>
    <mergeCell ref="I14:J14"/>
    <mergeCell ref="L14:R14"/>
    <mergeCell ref="S14:T14"/>
    <mergeCell ref="V14:AB14"/>
    <mergeCell ref="B13:H13"/>
    <mergeCell ref="I13:J13"/>
    <mergeCell ref="L13:R13"/>
    <mergeCell ref="S13:T13"/>
    <mergeCell ref="V13:AB13"/>
    <mergeCell ref="B15:H15"/>
    <mergeCell ref="I15:J15"/>
    <mergeCell ref="L15:R15"/>
    <mergeCell ref="S15:T15"/>
    <mergeCell ref="V15:AB15"/>
    <mergeCell ref="AO49:AP49"/>
    <mergeCell ref="AQ49:AR49"/>
    <mergeCell ref="B50:D50"/>
    <mergeCell ref="L50:N50"/>
    <mergeCell ref="V50:X50"/>
    <mergeCell ref="AF50:AH50"/>
    <mergeCell ref="AP50:AR50"/>
    <mergeCell ref="A49:B49"/>
    <mergeCell ref="C49:D49"/>
    <mergeCell ref="A51:J51"/>
    <mergeCell ref="C53:D54"/>
    <mergeCell ref="AE49:AF49"/>
    <mergeCell ref="AG49:AH49"/>
    <mergeCell ref="A47:J47"/>
    <mergeCell ref="A48:D48"/>
    <mergeCell ref="A34:J38"/>
    <mergeCell ref="A45:C45"/>
    <mergeCell ref="A29:J31"/>
    <mergeCell ref="A33:J33"/>
    <mergeCell ref="K34:T38"/>
    <mergeCell ref="K45:M45"/>
    <mergeCell ref="K47:T47"/>
    <mergeCell ref="K48:N48"/>
    <mergeCell ref="K49:L49"/>
    <mergeCell ref="M49:N49"/>
    <mergeCell ref="K29:T31"/>
    <mergeCell ref="K33:T33"/>
    <mergeCell ref="U29:AD31"/>
    <mergeCell ref="U33:AD33"/>
    <mergeCell ref="U34:AD38"/>
    <mergeCell ref="G53:I54"/>
    <mergeCell ref="AE47:AN47"/>
    <mergeCell ref="AE48:AH48"/>
    <mergeCell ref="A25:J25"/>
    <mergeCell ref="A26:J28"/>
    <mergeCell ref="AC18:AD18"/>
    <mergeCell ref="AF18:AL18"/>
    <mergeCell ref="A20:J23"/>
    <mergeCell ref="K20:T23"/>
    <mergeCell ref="U20:AD23"/>
    <mergeCell ref="AE20:AN23"/>
    <mergeCell ref="AC17:AD17"/>
    <mergeCell ref="K25:T25"/>
    <mergeCell ref="K26:T28"/>
    <mergeCell ref="U26:AD28"/>
    <mergeCell ref="U25:AD25"/>
    <mergeCell ref="AM18:AN18"/>
    <mergeCell ref="AF17:AL17"/>
    <mergeCell ref="AM17:AN17"/>
    <mergeCell ref="B18:H18"/>
    <mergeCell ref="I18:J18"/>
    <mergeCell ref="L18:R18"/>
    <mergeCell ref="S18:T18"/>
    <mergeCell ref="V18:AB18"/>
    <mergeCell ref="B17:H17"/>
    <mergeCell ref="I17:J17"/>
    <mergeCell ref="L17:R17"/>
    <mergeCell ref="AC15:AD15"/>
    <mergeCell ref="AF15:AL15"/>
    <mergeCell ref="AM15:AN15"/>
    <mergeCell ref="AC14:AD14"/>
    <mergeCell ref="AF14:AL14"/>
    <mergeCell ref="AW3:AX3"/>
    <mergeCell ref="AV4:AX4"/>
    <mergeCell ref="AO6:AX6"/>
    <mergeCell ref="AO25:AX25"/>
    <mergeCell ref="AW16:AX16"/>
    <mergeCell ref="AP15:AV15"/>
    <mergeCell ref="AW15:AX15"/>
    <mergeCell ref="AM14:AN14"/>
    <mergeCell ref="AP14:AV14"/>
    <mergeCell ref="AW14:AX14"/>
    <mergeCell ref="AW13:AX13"/>
    <mergeCell ref="AC16:AD16"/>
    <mergeCell ref="AF16:AL16"/>
    <mergeCell ref="AM16:AN16"/>
    <mergeCell ref="AP16:AV16"/>
    <mergeCell ref="AM13:AN13"/>
    <mergeCell ref="AP13:AV13"/>
    <mergeCell ref="AW11:AX11"/>
    <mergeCell ref="AW12:AX12"/>
    <mergeCell ref="AO26:AX28"/>
    <mergeCell ref="AE25:AN25"/>
    <mergeCell ref="AE26:AN28"/>
    <mergeCell ref="AE29:AN31"/>
    <mergeCell ref="AE33:AN33"/>
    <mergeCell ref="AP18:AV18"/>
    <mergeCell ref="AW18:AX18"/>
    <mergeCell ref="AO20:AX23"/>
    <mergeCell ref="AP17:AV17"/>
    <mergeCell ref="AW17:AX17"/>
    <mergeCell ref="AZ11:BF11"/>
    <mergeCell ref="BG11:BH11"/>
    <mergeCell ref="AZ12:BF12"/>
    <mergeCell ref="BG12:BH12"/>
    <mergeCell ref="AZ13:BF13"/>
    <mergeCell ref="BG13:BH13"/>
    <mergeCell ref="AO51:AX51"/>
    <mergeCell ref="AY1:BH1"/>
    <mergeCell ref="BG2:BH2"/>
    <mergeCell ref="BG3:BH3"/>
    <mergeCell ref="BF4:BH4"/>
    <mergeCell ref="AY6:BH6"/>
    <mergeCell ref="AY8:BA8"/>
    <mergeCell ref="BB8:BH8"/>
    <mergeCell ref="AY10:BF10"/>
    <mergeCell ref="BG10:BH10"/>
    <mergeCell ref="AO29:AX31"/>
    <mergeCell ref="AO33:AX33"/>
    <mergeCell ref="AO34:AX38"/>
    <mergeCell ref="AO45:AQ45"/>
    <mergeCell ref="AO47:AX47"/>
    <mergeCell ref="AO48:AR48"/>
    <mergeCell ref="AO1:AX1"/>
    <mergeCell ref="AW2:AX2"/>
    <mergeCell ref="AZ17:BF17"/>
    <mergeCell ref="BG17:BH17"/>
    <mergeCell ref="AZ18:BF18"/>
    <mergeCell ref="BG18:BH18"/>
    <mergeCell ref="AY20:BH23"/>
    <mergeCell ref="AY25:BH25"/>
    <mergeCell ref="AZ14:BF14"/>
    <mergeCell ref="BG14:BH14"/>
    <mergeCell ref="AZ15:BF15"/>
    <mergeCell ref="BG15:BH15"/>
    <mergeCell ref="AZ16:BF16"/>
    <mergeCell ref="BG16:BH16"/>
    <mergeCell ref="AY48:BB48"/>
    <mergeCell ref="AY49:AZ49"/>
    <mergeCell ref="BA49:BB49"/>
    <mergeCell ref="AZ50:BB50"/>
    <mergeCell ref="AY51:BH51"/>
    <mergeCell ref="AY26:BH28"/>
    <mergeCell ref="AY29:BH31"/>
    <mergeCell ref="AY33:BH33"/>
    <mergeCell ref="AY34:BH38"/>
    <mergeCell ref="AY45:BA45"/>
    <mergeCell ref="AY47:BH47"/>
    <mergeCell ref="K51:T51"/>
    <mergeCell ref="AE51:AN51"/>
    <mergeCell ref="AE34:AN38"/>
    <mergeCell ref="AE45:AG45"/>
    <mergeCell ref="U48:X48"/>
    <mergeCell ref="U49:V49"/>
    <mergeCell ref="W49:X49"/>
    <mergeCell ref="U51:AD51"/>
    <mergeCell ref="U45:W45"/>
    <mergeCell ref="U47:AD47"/>
  </mergeCells>
  <dataValidations disablePrompts="1" count="1">
    <dataValidation type="list" allowBlank="1" showInputMessage="1" showErrorMessage="1" sqref="I11:J18 S11:T18 AC11:AD18 AM11:AN18 AW11:AX18 BG11:BH18" xr:uid="{E0943C52-F298-48B3-8169-EFCF88957085}">
      <formula1>"Elija una opción,SI,NO"</formula1>
    </dataValidation>
  </dataValidations>
  <hyperlinks>
    <hyperlink ref="C53:D54" location="'Hoja de vida.'!A1" display="REGRESAR" xr:uid="{FF0E8764-2761-4933-BAED-EB9E5E77AE1A}"/>
  </hyperlinks>
  <pageMargins left="0.54166666666666663" right="0.26666666666666666" top="1.2857142857142858" bottom="0.74803149606299213" header="0.31496062992125984" footer="0.31496062992125984"/>
  <pageSetup paperSize="9" orientation="portrait" r:id="rId2"/>
  <headerFooter>
    <oddHeader xml:space="preserve">&amp;R
&amp;G
</oddHeader>
  </headerFooter>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7056B-C129-4DC4-AD66-6327365E1EF1}">
  <sheetPr codeName="Hoja18">
    <tabColor rgb="FFFFC000"/>
  </sheetPr>
  <dimension ref="A1:O34"/>
  <sheetViews>
    <sheetView showGridLines="0" zoomScaleNormal="100" workbookViewId="0">
      <selection activeCell="G3" sqref="G3:J3"/>
    </sheetView>
  </sheetViews>
  <sheetFormatPr baseColWidth="10" defaultColWidth="11.5703125" defaultRowHeight="15" x14ac:dyDescent="0.25"/>
  <cols>
    <col min="1" max="1" width="6" style="16" customWidth="1"/>
    <col min="2" max="2" width="8.85546875" style="16" customWidth="1"/>
    <col min="3" max="3" width="10.85546875" style="16" customWidth="1"/>
    <col min="4" max="4" width="8.7109375" style="16" customWidth="1"/>
    <col min="5" max="5" width="8.85546875" style="16" customWidth="1"/>
    <col min="6" max="6" width="13.140625" style="16" customWidth="1"/>
    <col min="7" max="7" width="8" style="16" customWidth="1"/>
    <col min="8" max="9" width="7.28515625" style="16" customWidth="1"/>
    <col min="10" max="10" width="11.285156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1" spans="1:15" x14ac:dyDescent="0.25">
      <c r="H1" s="65"/>
      <c r="I1" s="679">
        <f>'Datos de Investigación'!C5</f>
        <v>0</v>
      </c>
      <c r="J1" s="679"/>
    </row>
    <row r="2" spans="1:15" x14ac:dyDescent="0.25">
      <c r="H2" s="65"/>
      <c r="I2" s="680" t="str">
        <f>""&amp;'Datos de Investigación'!$C$7&amp;""</f>
        <v/>
      </c>
      <c r="J2" s="679"/>
    </row>
    <row r="3" spans="1:15" x14ac:dyDescent="0.25">
      <c r="B3" s="99"/>
      <c r="C3" s="99"/>
      <c r="D3" s="99"/>
      <c r="E3" s="99"/>
      <c r="F3" s="99"/>
      <c r="G3" s="517">
        <f ca="1">TODAY()</f>
        <v>45699</v>
      </c>
      <c r="H3" s="517"/>
      <c r="I3" s="517"/>
      <c r="J3" s="517"/>
    </row>
    <row r="4" spans="1:15" ht="34.15" customHeight="1" x14ac:dyDescent="0.25">
      <c r="A4" s="518" t="s">
        <v>367</v>
      </c>
      <c r="B4" s="518"/>
      <c r="C4" s="518"/>
      <c r="D4" s="518"/>
      <c r="E4" s="518"/>
      <c r="F4" s="518"/>
      <c r="G4" s="518"/>
      <c r="H4" s="518"/>
      <c r="I4" s="518"/>
      <c r="J4" s="518"/>
      <c r="N4" s="17"/>
      <c r="O4" s="17"/>
    </row>
    <row r="5" spans="1:15" s="17" customFormat="1" x14ac:dyDescent="0.25">
      <c r="A5" s="79"/>
      <c r="B5" s="79"/>
      <c r="C5" s="79"/>
      <c r="D5" s="79"/>
      <c r="E5" s="79"/>
      <c r="F5" s="79"/>
      <c r="G5" s="79"/>
      <c r="H5" s="79"/>
      <c r="I5" s="79"/>
      <c r="J5" s="16"/>
      <c r="N5" s="16"/>
      <c r="O5" s="16"/>
    </row>
    <row r="6" spans="1:15" ht="15.6" customHeight="1" x14ac:dyDescent="0.25">
      <c r="A6" s="860" t="s">
        <v>368</v>
      </c>
      <c r="B6" s="861"/>
      <c r="C6" s="861"/>
      <c r="D6" s="861"/>
      <c r="E6" s="861"/>
      <c r="F6" s="861"/>
      <c r="G6" s="861"/>
      <c r="H6" s="861"/>
      <c r="I6" s="861"/>
      <c r="J6" s="702"/>
    </row>
    <row r="7" spans="1:15" ht="57" customHeight="1" x14ac:dyDescent="0.25">
      <c r="A7" s="862" t="s">
        <v>162</v>
      </c>
      <c r="B7" s="862"/>
      <c r="C7" s="862"/>
      <c r="D7" s="733" t="str">
        <f>""&amp;'Datos de Investigación'!$C$17&amp;""</f>
        <v/>
      </c>
      <c r="E7" s="857"/>
      <c r="F7" s="857"/>
      <c r="G7" s="857"/>
      <c r="H7" s="857"/>
      <c r="I7" s="857"/>
      <c r="J7" s="734"/>
    </row>
    <row r="8" spans="1:15" ht="14.45" customHeight="1" x14ac:dyDescent="0.25">
      <c r="A8" s="701" t="s">
        <v>371</v>
      </c>
      <c r="B8" s="702"/>
      <c r="C8" s="702"/>
      <c r="D8" s="702"/>
      <c r="E8" s="702"/>
      <c r="F8" s="702"/>
      <c r="G8" s="702"/>
      <c r="H8" s="702"/>
      <c r="I8" s="702"/>
      <c r="J8" s="704"/>
    </row>
    <row r="9" spans="1:15" ht="14.45" customHeight="1" x14ac:dyDescent="0.25">
      <c r="A9" s="221" t="s">
        <v>265</v>
      </c>
      <c r="B9" s="912" t="s">
        <v>68</v>
      </c>
      <c r="C9" s="914"/>
      <c r="D9" s="912" t="s">
        <v>369</v>
      </c>
      <c r="E9" s="913"/>
      <c r="F9" s="913"/>
      <c r="G9" s="914"/>
      <c r="H9" s="912" t="s">
        <v>419</v>
      </c>
      <c r="I9" s="913"/>
      <c r="J9" s="914"/>
    </row>
    <row r="10" spans="1:15" ht="28.15" customHeight="1" x14ac:dyDescent="0.25">
      <c r="A10" s="120">
        <v>1</v>
      </c>
      <c r="B10" s="929" t="str">
        <f>""&amp;Protocolo!$B$53&amp;""</f>
        <v>Investigador Principal</v>
      </c>
      <c r="C10" s="930"/>
      <c r="D10" s="705" t="str">
        <f>""&amp;Protocolo!$C$53&amp;""</f>
        <v>0</v>
      </c>
      <c r="E10" s="705"/>
      <c r="F10" s="705"/>
      <c r="G10" s="705"/>
      <c r="H10" s="931" t="str">
        <f>""&amp;Protocolo!$G$53&amp;""</f>
        <v>0</v>
      </c>
      <c r="I10" s="932"/>
      <c r="J10" s="933"/>
    </row>
    <row r="11" spans="1:15" ht="28.15" customHeight="1" x14ac:dyDescent="0.25">
      <c r="A11" s="120">
        <v>2</v>
      </c>
      <c r="B11" s="929" t="str">
        <f>""&amp;Protocolo!$B$54&amp;""</f>
        <v/>
      </c>
      <c r="C11" s="930"/>
      <c r="D11" s="705" t="str">
        <f>""&amp;Protocolo!$C$54&amp;""</f>
        <v/>
      </c>
      <c r="E11" s="705"/>
      <c r="F11" s="705"/>
      <c r="G11" s="705"/>
      <c r="H11" s="931" t="str">
        <f>""&amp;Protocolo!$G$54&amp;""</f>
        <v/>
      </c>
      <c r="I11" s="932"/>
      <c r="J11" s="933"/>
    </row>
    <row r="12" spans="1:15" ht="28.15" customHeight="1" x14ac:dyDescent="0.25">
      <c r="A12" s="120">
        <v>3</v>
      </c>
      <c r="B12" s="929" t="str">
        <f>""&amp;Protocolo!$B$55&amp;""</f>
        <v/>
      </c>
      <c r="C12" s="930"/>
      <c r="D12" s="705" t="str">
        <f>""&amp;Protocolo!$C$55&amp;""</f>
        <v/>
      </c>
      <c r="E12" s="705"/>
      <c r="F12" s="705"/>
      <c r="G12" s="705"/>
      <c r="H12" s="931" t="str">
        <f>""&amp;Protocolo!$G$55&amp;""</f>
        <v/>
      </c>
      <c r="I12" s="932"/>
      <c r="J12" s="933"/>
    </row>
    <row r="13" spans="1:15" ht="28.15" customHeight="1" x14ac:dyDescent="0.25">
      <c r="A13" s="120">
        <v>4</v>
      </c>
      <c r="B13" s="929" t="str">
        <f>""&amp;Protocolo!$B$56&amp;""</f>
        <v/>
      </c>
      <c r="C13" s="930"/>
      <c r="D13" s="705" t="str">
        <f>""&amp;Protocolo!$C$56&amp;""</f>
        <v/>
      </c>
      <c r="E13" s="705"/>
      <c r="F13" s="705"/>
      <c r="G13" s="705"/>
      <c r="H13" s="931" t="str">
        <f>""&amp;Protocolo!$G$56&amp;""</f>
        <v/>
      </c>
      <c r="I13" s="932"/>
      <c r="J13" s="933"/>
    </row>
    <row r="14" spans="1:15" ht="28.15" customHeight="1" x14ac:dyDescent="0.25">
      <c r="A14" s="120">
        <v>5</v>
      </c>
      <c r="B14" s="929" t="str">
        <f>""&amp;Protocolo!$B$57&amp;""</f>
        <v/>
      </c>
      <c r="C14" s="930"/>
      <c r="D14" s="705" t="str">
        <f>""&amp;Protocolo!$C$57&amp;""</f>
        <v/>
      </c>
      <c r="E14" s="705"/>
      <c r="F14" s="705"/>
      <c r="G14" s="705"/>
      <c r="H14" s="931" t="str">
        <f>""&amp;Protocolo!$G$57&amp;""</f>
        <v/>
      </c>
      <c r="I14" s="932"/>
      <c r="J14" s="933"/>
    </row>
    <row r="15" spans="1:15" ht="14.45" customHeight="1" x14ac:dyDescent="0.25">
      <c r="A15" s="915" t="s">
        <v>370</v>
      </c>
      <c r="B15" s="915"/>
      <c r="C15" s="915"/>
      <c r="D15" s="916" t="s">
        <v>53</v>
      </c>
      <c r="E15" s="917"/>
      <c r="F15" s="917"/>
      <c r="G15" s="917"/>
      <c r="H15" s="917"/>
      <c r="I15" s="917"/>
      <c r="J15" s="918"/>
    </row>
    <row r="16" spans="1:15" x14ac:dyDescent="0.25">
      <c r="A16" s="862" t="s">
        <v>372</v>
      </c>
      <c r="B16" s="862"/>
      <c r="C16" s="862"/>
      <c r="D16" s="856"/>
      <c r="E16" s="844"/>
      <c r="F16" s="844"/>
      <c r="G16" s="844"/>
      <c r="H16" s="844"/>
      <c r="I16" s="844"/>
      <c r="J16" s="844"/>
    </row>
    <row r="17" spans="1:15" x14ac:dyDescent="0.25">
      <c r="A17" s="928" t="s">
        <v>382</v>
      </c>
      <c r="B17" s="928"/>
      <c r="C17" s="928"/>
      <c r="D17" s="926"/>
      <c r="E17" s="927"/>
      <c r="F17" s="927"/>
      <c r="G17" s="927"/>
      <c r="H17" s="927"/>
      <c r="I17" s="927"/>
      <c r="J17" s="927"/>
    </row>
    <row r="18" spans="1:15" x14ac:dyDescent="0.25">
      <c r="A18" s="928" t="s">
        <v>383</v>
      </c>
      <c r="B18" s="928"/>
      <c r="C18" s="928"/>
      <c r="D18" s="926">
        <f ca="1">TODAY()</f>
        <v>45699</v>
      </c>
      <c r="E18" s="927"/>
      <c r="F18" s="927"/>
      <c r="G18" s="927"/>
      <c r="H18" s="927"/>
      <c r="I18" s="927"/>
      <c r="J18" s="927"/>
    </row>
    <row r="19" spans="1:15" s="17" customFormat="1" x14ac:dyDescent="0.25">
      <c r="A19" s="94"/>
      <c r="B19" s="94"/>
      <c r="C19" s="94"/>
      <c r="D19" s="94"/>
      <c r="E19" s="94"/>
      <c r="F19" s="94"/>
      <c r="G19" s="94"/>
      <c r="H19" s="94"/>
      <c r="I19" s="94"/>
      <c r="J19" s="94"/>
      <c r="N19" s="16"/>
      <c r="O19" s="16"/>
    </row>
    <row r="20" spans="1:15" s="17" customFormat="1" ht="17.45" customHeight="1" x14ac:dyDescent="0.25">
      <c r="A20" s="476" t="s">
        <v>172</v>
      </c>
      <c r="B20" s="742"/>
      <c r="C20" s="742"/>
      <c r="D20" s="742"/>
      <c r="E20" s="477"/>
      <c r="F20" s="345" t="s">
        <v>173</v>
      </c>
      <c r="G20" s="476" t="s">
        <v>174</v>
      </c>
      <c r="H20" s="477"/>
      <c r="I20" s="174" t="s">
        <v>175</v>
      </c>
      <c r="J20" s="344" t="s">
        <v>406</v>
      </c>
      <c r="N20" s="16"/>
      <c r="O20" s="16"/>
    </row>
    <row r="21" spans="1:15" ht="30" x14ac:dyDescent="0.25">
      <c r="A21" s="240">
        <v>0</v>
      </c>
      <c r="B21" s="919" t="s">
        <v>384</v>
      </c>
      <c r="C21" s="920"/>
      <c r="D21" s="920"/>
      <c r="E21" s="921"/>
      <c r="F21" s="93"/>
      <c r="G21" s="925"/>
      <c r="H21" s="925"/>
      <c r="I21" s="346"/>
      <c r="J21" s="343" t="s">
        <v>53</v>
      </c>
    </row>
    <row r="22" spans="1:15" ht="30" x14ac:dyDescent="0.25">
      <c r="A22" s="240">
        <v>1</v>
      </c>
      <c r="B22" s="919" t="s">
        <v>176</v>
      </c>
      <c r="C22" s="920"/>
      <c r="D22" s="920"/>
      <c r="E22" s="921"/>
      <c r="F22" s="346" t="str">
        <f>""&amp;'Solicitud de Excención'!$G$15&amp;""</f>
        <v/>
      </c>
      <c r="G22" s="925" t="str">
        <f>""&amp;'Solicitud de Excención'!$I$15&amp;""</f>
        <v/>
      </c>
      <c r="H22" s="925"/>
      <c r="I22" s="349" t="str">
        <f>""&amp;'Solicitud de Excención'!$J$15&amp;""</f>
        <v/>
      </c>
      <c r="J22" s="343" t="s">
        <v>53</v>
      </c>
    </row>
    <row r="23" spans="1:15" ht="31.15" customHeight="1" x14ac:dyDescent="0.25">
      <c r="A23" s="240">
        <v>2</v>
      </c>
      <c r="B23" s="922" t="s">
        <v>385</v>
      </c>
      <c r="C23" s="923"/>
      <c r="D23" s="923"/>
      <c r="E23" s="924"/>
      <c r="F23" s="379" t="str">
        <f>""&amp;'Solicitud de Excención'!$G$16&amp;""</f>
        <v/>
      </c>
      <c r="G23" s="925" t="str">
        <f>""&amp;'Solicitud de Excención'!$I$16&amp;""</f>
        <v/>
      </c>
      <c r="H23" s="925"/>
      <c r="I23" s="349" t="str">
        <f>""&amp;'Solicitud de Excención'!$J$16&amp;""</f>
        <v/>
      </c>
      <c r="J23" s="343" t="s">
        <v>53</v>
      </c>
    </row>
    <row r="24" spans="1:15" ht="43.9" customHeight="1" x14ac:dyDescent="0.25">
      <c r="A24" s="240">
        <v>3</v>
      </c>
      <c r="B24" s="922" t="s">
        <v>178</v>
      </c>
      <c r="C24" s="923"/>
      <c r="D24" s="923"/>
      <c r="E24" s="924"/>
      <c r="F24" s="379" t="str">
        <f>""&amp;'Solicitud de Excención'!$G$17&amp;""</f>
        <v/>
      </c>
      <c r="G24" s="925" t="str">
        <f>""&amp;'Solicitud de Excención'!$I$17&amp;""</f>
        <v/>
      </c>
      <c r="H24" s="925"/>
      <c r="I24" s="349" t="str">
        <f>""&amp;'Solicitud de Excención'!$J$17&amp;""</f>
        <v/>
      </c>
      <c r="J24" s="343" t="s">
        <v>53</v>
      </c>
    </row>
    <row r="25" spans="1:15" ht="33" customHeight="1" x14ac:dyDescent="0.25">
      <c r="A25" s="240">
        <v>4</v>
      </c>
      <c r="B25" s="922" t="s">
        <v>179</v>
      </c>
      <c r="C25" s="923"/>
      <c r="D25" s="923"/>
      <c r="E25" s="924"/>
      <c r="F25" s="379" t="str">
        <f>""&amp;'Solicitud de Excención'!$G$18&amp;""</f>
        <v/>
      </c>
      <c r="G25" s="925" t="str">
        <f>""&amp;'Solicitud de Excención'!$I$18&amp;""</f>
        <v/>
      </c>
      <c r="H25" s="925"/>
      <c r="I25" s="349" t="str">
        <f>""&amp;'Solicitud de Excención'!$J$18&amp;""</f>
        <v/>
      </c>
      <c r="J25" s="343" t="s">
        <v>53</v>
      </c>
    </row>
    <row r="26" spans="1:15" ht="28.15" customHeight="1" x14ac:dyDescent="0.25">
      <c r="A26" s="240">
        <v>5</v>
      </c>
      <c r="B26" s="922" t="s">
        <v>180</v>
      </c>
      <c r="C26" s="923"/>
      <c r="D26" s="923"/>
      <c r="E26" s="924"/>
      <c r="F26" s="379" t="str">
        <f>""&amp;'Solicitud de Excención'!$G$19&amp;""</f>
        <v/>
      </c>
      <c r="G26" s="925" t="str">
        <f>""&amp;'Solicitud de Excención'!$I$19&amp;""</f>
        <v/>
      </c>
      <c r="H26" s="925"/>
      <c r="I26" s="349" t="str">
        <f>""&amp;'Solicitud de Excención'!$J$19&amp;""</f>
        <v/>
      </c>
      <c r="J26" s="343" t="s">
        <v>53</v>
      </c>
    </row>
    <row r="27" spans="1:15" ht="75" customHeight="1" x14ac:dyDescent="0.25">
      <c r="A27" s="240">
        <v>6</v>
      </c>
      <c r="B27" s="922" t="s">
        <v>386</v>
      </c>
      <c r="C27" s="923"/>
      <c r="D27" s="923"/>
      <c r="E27" s="924"/>
      <c r="F27" s="379" t="str">
        <f>""&amp;'Solicitud de Excención'!$G$20&amp;""</f>
        <v/>
      </c>
      <c r="G27" s="925" t="str">
        <f>""&amp;'Solicitud de Excención'!$I$20&amp;""</f>
        <v/>
      </c>
      <c r="H27" s="925"/>
      <c r="I27" s="349" t="str">
        <f>""&amp;'Solicitud de Excención'!$J$20&amp;""</f>
        <v/>
      </c>
      <c r="J27" s="343" t="s">
        <v>53</v>
      </c>
    </row>
    <row r="29" spans="1:15" x14ac:dyDescent="0.25">
      <c r="A29" s="934" t="s">
        <v>387</v>
      </c>
      <c r="B29" s="935"/>
      <c r="C29" s="935"/>
      <c r="D29" s="935"/>
      <c r="E29" s="935"/>
      <c r="F29" s="935"/>
      <c r="G29" s="935"/>
      <c r="H29" s="935"/>
      <c r="I29" s="935"/>
      <c r="J29" s="936"/>
    </row>
    <row r="30" spans="1:15" x14ac:dyDescent="0.25">
      <c r="A30" s="937"/>
      <c r="B30" s="937"/>
      <c r="C30" s="937"/>
      <c r="D30" s="937"/>
      <c r="E30" s="937"/>
      <c r="F30" s="937"/>
      <c r="G30" s="937"/>
      <c r="H30" s="937"/>
      <c r="I30" s="937"/>
      <c r="J30" s="937"/>
    </row>
    <row r="31" spans="1:15" x14ac:dyDescent="0.25">
      <c r="A31" s="937"/>
      <c r="B31" s="937"/>
      <c r="C31" s="937"/>
      <c r="D31" s="937"/>
      <c r="E31" s="937"/>
      <c r="F31" s="937"/>
      <c r="G31" s="937"/>
      <c r="H31" s="937"/>
      <c r="I31" s="937"/>
      <c r="J31" s="937"/>
    </row>
    <row r="32" spans="1:15" x14ac:dyDescent="0.25">
      <c r="A32" s="937"/>
      <c r="B32" s="937"/>
      <c r="C32" s="937"/>
      <c r="D32" s="937"/>
      <c r="E32" s="937"/>
      <c r="F32" s="937"/>
      <c r="G32" s="937"/>
      <c r="H32" s="937"/>
      <c r="I32" s="937"/>
      <c r="J32" s="937"/>
    </row>
    <row r="33" spans="1:10" x14ac:dyDescent="0.25">
      <c r="A33" s="937"/>
      <c r="B33" s="937"/>
      <c r="C33" s="937"/>
      <c r="D33" s="937"/>
      <c r="E33" s="937"/>
      <c r="F33" s="937"/>
      <c r="G33" s="937"/>
      <c r="H33" s="937"/>
      <c r="I33" s="937"/>
      <c r="J33" s="937"/>
    </row>
    <row r="34" spans="1:10" x14ac:dyDescent="0.25">
      <c r="A34" s="937"/>
      <c r="B34" s="937"/>
      <c r="C34" s="937"/>
      <c r="D34" s="937"/>
      <c r="E34" s="937"/>
      <c r="F34" s="937"/>
      <c r="G34" s="937"/>
      <c r="H34" s="937"/>
      <c r="I34" s="937"/>
      <c r="J34" s="937"/>
    </row>
  </sheetData>
  <sheetProtection password="F865" sheet="1"/>
  <dataConsolidate function="varp">
    <dataRefs count="1">
      <dataRef ref="A1:H5" sheet="B. DETALLE DE LA INVESTIGACIÓN" r:id="rId1"/>
    </dataRefs>
  </dataConsolidate>
  <customSheetViews>
    <customSheetView guid="{F18DF457-81A8-4440-941F-29A6E090E356}" showGridLines="0" printArea="1" state="hidden" topLeftCell="A16">
      <pageMargins left="0.54166666666666663" right="0.26666666666666666" top="1.3" bottom="0.74803149606299213" header="0.31496062992125984" footer="0.31496062992125984"/>
      <pageSetup paperSize="9" orientation="portrait" r:id="rId2"/>
      <headerFooter>
        <oddHeader>&amp;R
&amp;G</oddHeader>
        <oddFooter>&amp;LPágina &amp;P</oddFooter>
      </headerFooter>
    </customSheetView>
  </customSheetViews>
  <mergeCells count="52">
    <mergeCell ref="A29:J29"/>
    <mergeCell ref="A30:J34"/>
    <mergeCell ref="B14:C14"/>
    <mergeCell ref="D14:G14"/>
    <mergeCell ref="H14:J14"/>
    <mergeCell ref="G20:H20"/>
    <mergeCell ref="G21:H21"/>
    <mergeCell ref="G22:H22"/>
    <mergeCell ref="G23:H23"/>
    <mergeCell ref="G24:H24"/>
    <mergeCell ref="D16:J16"/>
    <mergeCell ref="G26:H26"/>
    <mergeCell ref="G27:H27"/>
    <mergeCell ref="B26:E26"/>
    <mergeCell ref="B27:E27"/>
    <mergeCell ref="A20:E20"/>
    <mergeCell ref="B10:C10"/>
    <mergeCell ref="H10:J10"/>
    <mergeCell ref="H11:J11"/>
    <mergeCell ref="H12:J12"/>
    <mergeCell ref="H13:J13"/>
    <mergeCell ref="B11:C11"/>
    <mergeCell ref="B12:C12"/>
    <mergeCell ref="B13:C13"/>
    <mergeCell ref="D11:G11"/>
    <mergeCell ref="D12:G12"/>
    <mergeCell ref="D13:G13"/>
    <mergeCell ref="D10:G10"/>
    <mergeCell ref="G25:H25"/>
    <mergeCell ref="B25:E25"/>
    <mergeCell ref="D17:J17"/>
    <mergeCell ref="D18:J18"/>
    <mergeCell ref="A17:C17"/>
    <mergeCell ref="A18:C18"/>
    <mergeCell ref="B24:E24"/>
    <mergeCell ref="A16:C16"/>
    <mergeCell ref="A15:C15"/>
    <mergeCell ref="D15:J15"/>
    <mergeCell ref="B21:E21"/>
    <mergeCell ref="B23:E23"/>
    <mergeCell ref="B22:E22"/>
    <mergeCell ref="I1:J1"/>
    <mergeCell ref="I2:J2"/>
    <mergeCell ref="A4:J4"/>
    <mergeCell ref="A6:J6"/>
    <mergeCell ref="G3:J3"/>
    <mergeCell ref="A7:C7"/>
    <mergeCell ref="D7:J7"/>
    <mergeCell ref="A8:J8"/>
    <mergeCell ref="D9:G9"/>
    <mergeCell ref="H9:J9"/>
    <mergeCell ref="B9:C9"/>
  </mergeCells>
  <conditionalFormatting sqref="J21:J27">
    <cfRule type="cellIs" dxfId="17" priority="1" operator="equal">
      <formula>""</formula>
    </cfRule>
  </conditionalFormatting>
  <dataValidations count="1">
    <dataValidation type="list" allowBlank="1" showInputMessage="1" showErrorMessage="1" sqref="J21:J27" xr:uid="{B19AFCF0-30F3-4E51-9155-B53406D9565E}">
      <formula1>"Elija un elemento, Recibido, No aplica, Remitir"</formula1>
    </dataValidation>
  </dataValidations>
  <pageMargins left="0.54166666666666663" right="0.26666666666666666" top="1.3" bottom="0.74803149606299213" header="0.31496062992125984" footer="0.31496062992125984"/>
  <pageSetup paperSize="9" orientation="portrait" r:id="rId3"/>
  <headerFooter>
    <oddHeader>&amp;R
&amp;G</oddHeader>
    <oddFooter>&amp;LPágina &amp;P</oddFooter>
  </headerFooter>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DEE6661B-0F5C-45B3-888E-F0803CC1BDEC}">
          <x14:formula1>
            <xm:f>'Datos Listas Desplegables'!$H$13:$H$22</xm:f>
          </x14:formula1>
          <xm:sqref>D15:J15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86009-0C8B-495A-9755-73A78DE12633}">
  <sheetPr codeName="Hoja19">
    <tabColor rgb="FFFFC000"/>
  </sheetPr>
  <dimension ref="A1:P37"/>
  <sheetViews>
    <sheetView showGridLines="0" zoomScaleNormal="100" workbookViewId="0">
      <selection activeCell="B25" sqref="B25:E25"/>
    </sheetView>
  </sheetViews>
  <sheetFormatPr baseColWidth="10" defaultColWidth="11.5703125" defaultRowHeight="15" x14ac:dyDescent="0.25"/>
  <cols>
    <col min="1" max="1" width="6" style="16" customWidth="1"/>
    <col min="2" max="2" width="8.85546875" style="16" customWidth="1"/>
    <col min="3" max="3" width="10.85546875" style="16" customWidth="1"/>
    <col min="4" max="4" width="8.7109375" style="16" customWidth="1"/>
    <col min="5" max="5" width="8.85546875" style="16" customWidth="1"/>
    <col min="6" max="6" width="12.85546875" style="16" customWidth="1"/>
    <col min="7" max="7" width="8" style="16" customWidth="1"/>
    <col min="8" max="8" width="7.28515625" style="16" customWidth="1"/>
    <col min="9" max="9" width="10.42578125" style="16" customWidth="1"/>
    <col min="10" max="10" width="12.710937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1" spans="1:15" x14ac:dyDescent="0.25">
      <c r="H1" s="65"/>
      <c r="I1" s="679">
        <f>'Datos de Investigación'!C5</f>
        <v>0</v>
      </c>
      <c r="J1" s="679"/>
    </row>
    <row r="2" spans="1:15" x14ac:dyDescent="0.25">
      <c r="H2" s="65"/>
      <c r="I2" s="680" t="str">
        <f>""&amp;'Datos de Investigación'!$C$7&amp;""</f>
        <v/>
      </c>
      <c r="J2" s="679"/>
    </row>
    <row r="3" spans="1:15" x14ac:dyDescent="0.25">
      <c r="B3" s="99"/>
      <c r="C3" s="99"/>
      <c r="D3" s="99"/>
      <c r="E3" s="99"/>
      <c r="F3" s="99"/>
      <c r="G3" s="99"/>
      <c r="H3" s="517">
        <f ca="1">TODAY()</f>
        <v>45699</v>
      </c>
      <c r="I3" s="517"/>
      <c r="J3" s="517"/>
    </row>
    <row r="4" spans="1:15" ht="34.15" customHeight="1" x14ac:dyDescent="0.25">
      <c r="A4" s="518" t="s">
        <v>388</v>
      </c>
      <c r="B4" s="518"/>
      <c r="C4" s="518"/>
      <c r="D4" s="518"/>
      <c r="E4" s="518"/>
      <c r="F4" s="518"/>
      <c r="G4" s="518"/>
      <c r="H4" s="518"/>
      <c r="I4" s="518"/>
      <c r="J4" s="518"/>
      <c r="N4" s="17"/>
      <c r="O4" s="17"/>
    </row>
    <row r="5" spans="1:15" s="17" customFormat="1" x14ac:dyDescent="0.25">
      <c r="A5" s="79"/>
      <c r="B5" s="79"/>
      <c r="C5" s="79"/>
      <c r="D5" s="79"/>
      <c r="E5" s="79"/>
      <c r="F5" s="79"/>
      <c r="G5" s="79"/>
      <c r="H5" s="79"/>
      <c r="I5" s="79"/>
      <c r="J5" s="16"/>
      <c r="N5" s="16"/>
      <c r="O5" s="16"/>
    </row>
    <row r="6" spans="1:15" ht="15.6" customHeight="1" x14ac:dyDescent="0.25">
      <c r="A6" s="860" t="s">
        <v>368</v>
      </c>
      <c r="B6" s="861"/>
      <c r="C6" s="861"/>
      <c r="D6" s="861"/>
      <c r="E6" s="861"/>
      <c r="F6" s="861"/>
      <c r="G6" s="861"/>
      <c r="H6" s="861"/>
      <c r="I6" s="861"/>
      <c r="J6" s="702"/>
    </row>
    <row r="7" spans="1:15" ht="73.150000000000006" customHeight="1" x14ac:dyDescent="0.25">
      <c r="A7" s="862" t="s">
        <v>162</v>
      </c>
      <c r="B7" s="862"/>
      <c r="C7" s="862"/>
      <c r="D7" s="733" t="str">
        <f>""&amp;'Datos de Investigación'!$C$17&amp;""</f>
        <v/>
      </c>
      <c r="E7" s="857"/>
      <c r="F7" s="857"/>
      <c r="G7" s="857"/>
      <c r="H7" s="857"/>
      <c r="I7" s="857"/>
      <c r="J7" s="734"/>
    </row>
    <row r="8" spans="1:15" ht="14.45" customHeight="1" x14ac:dyDescent="0.25">
      <c r="A8" s="701" t="s">
        <v>371</v>
      </c>
      <c r="B8" s="702"/>
      <c r="C8" s="702"/>
      <c r="D8" s="702"/>
      <c r="E8" s="702"/>
      <c r="F8" s="702"/>
      <c r="G8" s="702"/>
      <c r="H8" s="702"/>
      <c r="I8" s="702"/>
      <c r="J8" s="704"/>
    </row>
    <row r="9" spans="1:15" x14ac:dyDescent="0.25">
      <c r="A9" s="221" t="s">
        <v>265</v>
      </c>
      <c r="B9" s="912" t="s">
        <v>68</v>
      </c>
      <c r="C9" s="914"/>
      <c r="D9" s="912" t="s">
        <v>369</v>
      </c>
      <c r="E9" s="913"/>
      <c r="F9" s="913"/>
      <c r="G9" s="914"/>
      <c r="H9" s="912" t="s">
        <v>419</v>
      </c>
      <c r="I9" s="913"/>
      <c r="J9" s="914"/>
    </row>
    <row r="10" spans="1:15" ht="28.15" customHeight="1" x14ac:dyDescent="0.25">
      <c r="A10" s="120">
        <v>1</v>
      </c>
      <c r="B10" s="929" t="str">
        <f>""&amp;Protocolo!$B$53&amp;""</f>
        <v>Investigador Principal</v>
      </c>
      <c r="C10" s="930"/>
      <c r="D10" s="705" t="str">
        <f>""&amp;Protocolo!$C$53&amp;""</f>
        <v>0</v>
      </c>
      <c r="E10" s="705"/>
      <c r="F10" s="705"/>
      <c r="G10" s="705"/>
      <c r="H10" s="931" t="str">
        <f>""&amp;Protocolo!$G$53&amp;""</f>
        <v>0</v>
      </c>
      <c r="I10" s="932"/>
      <c r="J10" s="933"/>
    </row>
    <row r="11" spans="1:15" ht="28.15" customHeight="1" x14ac:dyDescent="0.25">
      <c r="A11" s="120">
        <v>2</v>
      </c>
      <c r="B11" s="929" t="str">
        <f>""&amp;Protocolo!$B$54&amp;""</f>
        <v/>
      </c>
      <c r="C11" s="930"/>
      <c r="D11" s="705" t="str">
        <f>""&amp;Protocolo!$C$54&amp;""</f>
        <v/>
      </c>
      <c r="E11" s="705"/>
      <c r="F11" s="705"/>
      <c r="G11" s="705"/>
      <c r="H11" s="931" t="str">
        <f>""&amp;Protocolo!$G$54&amp;""</f>
        <v/>
      </c>
      <c r="I11" s="932"/>
      <c r="J11" s="933"/>
    </row>
    <row r="12" spans="1:15" ht="28.15" customHeight="1" x14ac:dyDescent="0.25">
      <c r="A12" s="120">
        <v>3</v>
      </c>
      <c r="B12" s="929" t="str">
        <f>""&amp;Protocolo!$B$55&amp;""</f>
        <v/>
      </c>
      <c r="C12" s="930"/>
      <c r="D12" s="705" t="str">
        <f>""&amp;Protocolo!$C$55&amp;""</f>
        <v/>
      </c>
      <c r="E12" s="705"/>
      <c r="F12" s="705"/>
      <c r="G12" s="705"/>
      <c r="H12" s="931" t="str">
        <f>""&amp;Protocolo!$G$55&amp;""</f>
        <v/>
      </c>
      <c r="I12" s="932"/>
      <c r="J12" s="933"/>
    </row>
    <row r="13" spans="1:15" ht="28.15" customHeight="1" x14ac:dyDescent="0.25">
      <c r="A13" s="120">
        <v>4</v>
      </c>
      <c r="B13" s="929" t="str">
        <f>""&amp;Protocolo!$B$56&amp;""</f>
        <v/>
      </c>
      <c r="C13" s="930"/>
      <c r="D13" s="705" t="str">
        <f>""&amp;Protocolo!$C$56&amp;""</f>
        <v/>
      </c>
      <c r="E13" s="705"/>
      <c r="F13" s="705"/>
      <c r="G13" s="705"/>
      <c r="H13" s="931" t="str">
        <f>""&amp;Protocolo!$G$56&amp;""</f>
        <v/>
      </c>
      <c r="I13" s="932"/>
      <c r="J13" s="933"/>
    </row>
    <row r="14" spans="1:15" ht="28.15" customHeight="1" x14ac:dyDescent="0.25">
      <c r="A14" s="120">
        <v>5</v>
      </c>
      <c r="B14" s="929" t="str">
        <f>""&amp;Protocolo!$B$57&amp;""</f>
        <v/>
      </c>
      <c r="C14" s="930"/>
      <c r="D14" s="705" t="str">
        <f>""&amp;Protocolo!$C$57&amp;""</f>
        <v/>
      </c>
      <c r="E14" s="705"/>
      <c r="F14" s="705"/>
      <c r="G14" s="705"/>
      <c r="H14" s="931" t="str">
        <f>""&amp;Protocolo!$G$57&amp;""</f>
        <v/>
      </c>
      <c r="I14" s="932"/>
      <c r="J14" s="933"/>
    </row>
    <row r="15" spans="1:15" ht="14.45" customHeight="1" x14ac:dyDescent="0.25">
      <c r="A15" s="915" t="s">
        <v>370</v>
      </c>
      <c r="B15" s="915"/>
      <c r="C15" s="915"/>
      <c r="D15" s="916" t="s">
        <v>53</v>
      </c>
      <c r="E15" s="917"/>
      <c r="F15" s="917"/>
      <c r="G15" s="917"/>
      <c r="H15" s="917"/>
      <c r="I15" s="917"/>
      <c r="J15" s="918"/>
    </row>
    <row r="16" spans="1:15" x14ac:dyDescent="0.25">
      <c r="A16" s="862" t="s">
        <v>372</v>
      </c>
      <c r="B16" s="862"/>
      <c r="C16" s="862"/>
      <c r="D16" s="856"/>
      <c r="E16" s="844"/>
      <c r="F16" s="844"/>
      <c r="G16" s="844"/>
      <c r="H16" s="844"/>
      <c r="I16" s="844"/>
      <c r="J16" s="844"/>
    </row>
    <row r="17" spans="1:16" x14ac:dyDescent="0.25">
      <c r="A17" s="928" t="s">
        <v>382</v>
      </c>
      <c r="B17" s="928"/>
      <c r="C17" s="928"/>
      <c r="D17" s="926"/>
      <c r="E17" s="927"/>
      <c r="F17" s="927"/>
      <c r="G17" s="927"/>
      <c r="H17" s="927"/>
      <c r="I17" s="927"/>
      <c r="J17" s="927"/>
    </row>
    <row r="18" spans="1:16" x14ac:dyDescent="0.25">
      <c r="A18" s="928" t="s">
        <v>383</v>
      </c>
      <c r="B18" s="928"/>
      <c r="C18" s="928"/>
      <c r="D18" s="926">
        <f ca="1">TODAY()</f>
        <v>45699</v>
      </c>
      <c r="E18" s="927"/>
      <c r="F18" s="927"/>
      <c r="G18" s="927"/>
      <c r="H18" s="927"/>
      <c r="I18" s="927"/>
      <c r="J18" s="927"/>
    </row>
    <row r="19" spans="1:16" s="17" customFormat="1" x14ac:dyDescent="0.25">
      <c r="A19" s="94"/>
      <c r="B19" s="94"/>
      <c r="C19" s="94"/>
      <c r="D19" s="94"/>
      <c r="E19" s="94"/>
      <c r="F19" s="94"/>
      <c r="G19" s="94"/>
      <c r="H19" s="94"/>
      <c r="I19" s="94"/>
      <c r="J19" s="94"/>
      <c r="N19" s="16"/>
      <c r="O19" s="16"/>
    </row>
    <row r="20" spans="1:16" s="17" customFormat="1" ht="17.45" customHeight="1" x14ac:dyDescent="0.25">
      <c r="A20" s="476" t="s">
        <v>172</v>
      </c>
      <c r="B20" s="742"/>
      <c r="C20" s="742"/>
      <c r="D20" s="742"/>
      <c r="E20" s="477"/>
      <c r="F20" s="409" t="s">
        <v>173</v>
      </c>
      <c r="G20" s="476" t="s">
        <v>174</v>
      </c>
      <c r="H20" s="477"/>
      <c r="I20" s="411" t="s">
        <v>175</v>
      </c>
      <c r="J20" s="407" t="s">
        <v>406</v>
      </c>
      <c r="N20" s="16"/>
      <c r="O20" s="16"/>
    </row>
    <row r="21" spans="1:16" ht="30" x14ac:dyDescent="0.25">
      <c r="A21" s="410">
        <v>0</v>
      </c>
      <c r="B21" s="919" t="s">
        <v>384</v>
      </c>
      <c r="C21" s="920"/>
      <c r="D21" s="920"/>
      <c r="E21" s="921"/>
      <c r="F21" s="348"/>
      <c r="G21" s="940"/>
      <c r="H21" s="941"/>
      <c r="I21" s="126"/>
      <c r="J21" s="405" t="s">
        <v>53</v>
      </c>
    </row>
    <row r="22" spans="1:16" ht="30" x14ac:dyDescent="0.25">
      <c r="A22" s="410">
        <v>1</v>
      </c>
      <c r="B22" s="919" t="s">
        <v>176</v>
      </c>
      <c r="C22" s="920"/>
      <c r="D22" s="920"/>
      <c r="E22" s="921"/>
      <c r="F22" s="380" t="str">
        <f>""&amp;'Solicitud de Evaluación'!$G$14&amp;""</f>
        <v/>
      </c>
      <c r="G22" s="938" t="str">
        <f>""&amp;'Solicitud de Evaluación'!$I$14&amp;""</f>
        <v/>
      </c>
      <c r="H22" s="939"/>
      <c r="I22" s="380" t="str">
        <f>""&amp;'Solicitud de Evaluación'!$J$14&amp;""</f>
        <v/>
      </c>
      <c r="J22" s="405" t="s">
        <v>53</v>
      </c>
    </row>
    <row r="23" spans="1:16" ht="14.45" customHeight="1" x14ac:dyDescent="0.25">
      <c r="A23" s="410">
        <v>2</v>
      </c>
      <c r="B23" s="922" t="s">
        <v>238</v>
      </c>
      <c r="C23" s="923"/>
      <c r="D23" s="923"/>
      <c r="E23" s="924"/>
      <c r="F23" s="380" t="str">
        <f>""&amp;'Solicitud de Evaluación'!$G$15&amp;""</f>
        <v/>
      </c>
      <c r="G23" s="938" t="str">
        <f>""&amp;'Solicitud de Evaluación'!$I$15&amp;""</f>
        <v/>
      </c>
      <c r="H23" s="939"/>
      <c r="I23" s="380" t="str">
        <f>""&amp;'Solicitud de Evaluación'!$J$15&amp;""</f>
        <v/>
      </c>
      <c r="J23" s="405" t="s">
        <v>53</v>
      </c>
    </row>
    <row r="24" spans="1:16" ht="43.9" customHeight="1" x14ac:dyDescent="0.25">
      <c r="A24" s="410">
        <v>3</v>
      </c>
      <c r="B24" s="922" t="s">
        <v>239</v>
      </c>
      <c r="C24" s="923"/>
      <c r="D24" s="923"/>
      <c r="E24" s="924"/>
      <c r="F24" s="380" t="str">
        <f>""&amp;'Solicitud de Evaluación'!$G$16&amp;""</f>
        <v/>
      </c>
      <c r="G24" s="938" t="str">
        <f>""&amp;'Solicitud de Evaluación'!$I$16&amp;""</f>
        <v/>
      </c>
      <c r="H24" s="939"/>
      <c r="I24" s="380" t="str">
        <f>""&amp;'Solicitud de Evaluación'!$J$16&amp;""</f>
        <v/>
      </c>
      <c r="J24" s="405" t="s">
        <v>53</v>
      </c>
    </row>
    <row r="25" spans="1:16" ht="58.15" customHeight="1" x14ac:dyDescent="0.25">
      <c r="A25" s="410">
        <v>4</v>
      </c>
      <c r="B25" s="922" t="s">
        <v>178</v>
      </c>
      <c r="C25" s="923"/>
      <c r="D25" s="923"/>
      <c r="E25" s="924"/>
      <c r="F25" s="380" t="str">
        <f>""&amp;'Solicitud de Evaluación'!$G$17&amp;""</f>
        <v/>
      </c>
      <c r="G25" s="938" t="str">
        <f>""&amp;'Solicitud de Evaluación'!$I$17&amp;""</f>
        <v/>
      </c>
      <c r="H25" s="939"/>
      <c r="I25" s="380" t="str">
        <f>""&amp;'Solicitud de Evaluación'!$J$17&amp;""</f>
        <v/>
      </c>
      <c r="J25" s="405" t="s">
        <v>53</v>
      </c>
    </row>
    <row r="26" spans="1:16" ht="27.6" customHeight="1" x14ac:dyDescent="0.25">
      <c r="A26" s="410">
        <v>5</v>
      </c>
      <c r="B26" s="922" t="s">
        <v>240</v>
      </c>
      <c r="C26" s="923"/>
      <c r="D26" s="923"/>
      <c r="E26" s="924"/>
      <c r="F26" s="380" t="str">
        <f>""&amp;'Solicitud de Evaluación'!$G$18&amp;""</f>
        <v/>
      </c>
      <c r="G26" s="938" t="str">
        <f>""&amp;'Solicitud de Evaluación'!$I$18&amp;""</f>
        <v/>
      </c>
      <c r="H26" s="939"/>
      <c r="I26" s="380" t="str">
        <f>""&amp;'Solicitud de Evaluación'!$J$18&amp;""</f>
        <v/>
      </c>
      <c r="J26" s="405" t="s">
        <v>53</v>
      </c>
    </row>
    <row r="27" spans="1:16" ht="55.9" customHeight="1" x14ac:dyDescent="0.25">
      <c r="A27" s="410">
        <v>6</v>
      </c>
      <c r="B27" s="922" t="s">
        <v>241</v>
      </c>
      <c r="C27" s="923"/>
      <c r="D27" s="923"/>
      <c r="E27" s="924"/>
      <c r="F27" s="380" t="str">
        <f>""&amp;'Solicitud de Evaluación'!$G$19&amp;""</f>
        <v/>
      </c>
      <c r="G27" s="938" t="str">
        <f>""&amp;'Solicitud de Evaluación'!$I$19&amp;""</f>
        <v/>
      </c>
      <c r="H27" s="939"/>
      <c r="I27" s="380" t="str">
        <f>""&amp;'Solicitud de Evaluación'!$J$19&amp;""</f>
        <v/>
      </c>
      <c r="J27" s="405" t="s">
        <v>53</v>
      </c>
      <c r="P27" s="342"/>
    </row>
    <row r="28" spans="1:16" ht="55.9" customHeight="1" x14ac:dyDescent="0.25">
      <c r="A28" s="410">
        <v>7</v>
      </c>
      <c r="B28" s="922" t="s">
        <v>729</v>
      </c>
      <c r="C28" s="923"/>
      <c r="D28" s="923"/>
      <c r="E28" s="924"/>
      <c r="F28" s="380" t="str">
        <f>""&amp;'Solicitud de Evaluación'!$G$20&amp;""</f>
        <v/>
      </c>
      <c r="G28" s="938" t="str">
        <f>""&amp;'Solicitud de Evaluación'!$I$20&amp;""</f>
        <v/>
      </c>
      <c r="H28" s="939"/>
      <c r="I28" s="380" t="str">
        <f>""&amp;'Solicitud de Evaluación'!$J$20&amp;""</f>
        <v/>
      </c>
      <c r="J28" s="405" t="s">
        <v>53</v>
      </c>
      <c r="P28" s="342"/>
    </row>
    <row r="29" spans="1:16" ht="31.15" customHeight="1" x14ac:dyDescent="0.25">
      <c r="A29" s="410">
        <v>8</v>
      </c>
      <c r="B29" s="922" t="s">
        <v>180</v>
      </c>
      <c r="C29" s="923"/>
      <c r="D29" s="923"/>
      <c r="E29" s="924"/>
      <c r="F29" s="380" t="str">
        <f>""&amp;'Solicitud de Evaluación'!$G$21&amp;""</f>
        <v/>
      </c>
      <c r="G29" s="938" t="str">
        <f>""&amp;'Solicitud de Evaluación'!$I$21&amp;""</f>
        <v/>
      </c>
      <c r="H29" s="939"/>
      <c r="I29" s="380" t="str">
        <f>""&amp;'Solicitud de Evaluación'!$J$21&amp;""</f>
        <v/>
      </c>
      <c r="J29" s="405" t="s">
        <v>53</v>
      </c>
      <c r="P29" s="342"/>
    </row>
    <row r="30" spans="1:16" ht="70.900000000000006" customHeight="1" x14ac:dyDescent="0.25">
      <c r="A30" s="410">
        <v>9</v>
      </c>
      <c r="B30" s="922" t="s">
        <v>244</v>
      </c>
      <c r="C30" s="923"/>
      <c r="D30" s="923"/>
      <c r="E30" s="924"/>
      <c r="F30" s="380" t="str">
        <f>""&amp;'Solicitud de Evaluación'!$G$22&amp;""</f>
        <v/>
      </c>
      <c r="G30" s="938" t="str">
        <f>""&amp;'Solicitud de Evaluación'!$I$22&amp;""</f>
        <v/>
      </c>
      <c r="H30" s="939"/>
      <c r="I30" s="380" t="str">
        <f>""&amp;'Solicitud de Evaluación'!$J$22&amp;""</f>
        <v/>
      </c>
      <c r="J30" s="405" t="s">
        <v>53</v>
      </c>
    </row>
    <row r="32" spans="1:16" x14ac:dyDescent="0.25">
      <c r="A32" s="934" t="s">
        <v>387</v>
      </c>
      <c r="B32" s="935"/>
      <c r="C32" s="935"/>
      <c r="D32" s="935"/>
      <c r="E32" s="935"/>
      <c r="F32" s="935"/>
      <c r="G32" s="935"/>
      <c r="H32" s="935"/>
      <c r="I32" s="935"/>
      <c r="J32" s="936"/>
    </row>
    <row r="33" spans="1:16" x14ac:dyDescent="0.25">
      <c r="A33" s="937"/>
      <c r="B33" s="937"/>
      <c r="C33" s="937"/>
      <c r="D33" s="937"/>
      <c r="E33" s="937"/>
      <c r="F33" s="937"/>
      <c r="G33" s="937"/>
      <c r="H33" s="937"/>
      <c r="I33" s="937"/>
      <c r="J33" s="937"/>
    </row>
    <row r="34" spans="1:16" x14ac:dyDescent="0.25">
      <c r="A34" s="937"/>
      <c r="B34" s="937"/>
      <c r="C34" s="937"/>
      <c r="D34" s="937"/>
      <c r="E34" s="937"/>
      <c r="F34" s="937"/>
      <c r="G34" s="937"/>
      <c r="H34" s="937"/>
      <c r="I34" s="937"/>
      <c r="J34" s="937"/>
    </row>
    <row r="35" spans="1:16" s="17" customFormat="1" x14ac:dyDescent="0.25">
      <c r="A35" s="937"/>
      <c r="B35" s="937"/>
      <c r="C35" s="937"/>
      <c r="D35" s="937"/>
      <c r="E35" s="937"/>
      <c r="F35" s="937"/>
      <c r="G35" s="937"/>
      <c r="H35" s="937"/>
      <c r="I35" s="937"/>
      <c r="J35" s="937"/>
      <c r="N35" s="16"/>
      <c r="O35" s="16"/>
      <c r="P35" s="16"/>
    </row>
    <row r="36" spans="1:16" s="17" customFormat="1" x14ac:dyDescent="0.25">
      <c r="A36" s="937"/>
      <c r="B36" s="937"/>
      <c r="C36" s="937"/>
      <c r="D36" s="937"/>
      <c r="E36" s="937"/>
      <c r="F36" s="937"/>
      <c r="G36" s="937"/>
      <c r="H36" s="937"/>
      <c r="I36" s="937"/>
      <c r="J36" s="937"/>
      <c r="N36" s="16"/>
      <c r="O36" s="16"/>
      <c r="P36" s="16"/>
    </row>
    <row r="37" spans="1:16" s="17" customFormat="1" x14ac:dyDescent="0.25">
      <c r="A37" s="937"/>
      <c r="B37" s="937"/>
      <c r="C37" s="937"/>
      <c r="D37" s="937"/>
      <c r="E37" s="937"/>
      <c r="F37" s="937"/>
      <c r="G37" s="937"/>
      <c r="H37" s="937"/>
      <c r="I37" s="937"/>
      <c r="J37" s="937"/>
      <c r="N37" s="16"/>
      <c r="O37" s="16"/>
      <c r="P37" s="16"/>
    </row>
  </sheetData>
  <sheetProtection password="F865" sheet="1"/>
  <dataConsolidate function="varp">
    <dataRefs count="1">
      <dataRef ref="A1:H5" sheet="B. DETALLE DE LA INVESTIGACIÓN" r:id="rId1"/>
    </dataRefs>
  </dataConsolidate>
  <customSheetViews>
    <customSheetView guid="{F18DF457-81A8-4440-941F-29A6E090E356}" showGridLines="0" state="hidden">
      <selection activeCell="A9" sqref="A9"/>
      <pageMargins left="0.54166666666666663" right="0.26666666666666666" top="1.3" bottom="0.74803149606299213" header="0.31496062992125984" footer="0.31496062992125984"/>
      <pageSetup paperSize="9" orientation="portrait" r:id="rId2"/>
      <headerFooter>
        <oddHeader>&amp;R
&amp;G</oddHeader>
        <oddFooter>&amp;LPágina &amp;P</oddFooter>
      </headerFooter>
    </customSheetView>
  </customSheetViews>
  <mergeCells count="58">
    <mergeCell ref="B28:E28"/>
    <mergeCell ref="G28:H28"/>
    <mergeCell ref="G30:H30"/>
    <mergeCell ref="A32:J32"/>
    <mergeCell ref="A33:J37"/>
    <mergeCell ref="G29:H29"/>
    <mergeCell ref="B29:E29"/>
    <mergeCell ref="B30:E30"/>
    <mergeCell ref="G25:H25"/>
    <mergeCell ref="G26:H26"/>
    <mergeCell ref="G27:H27"/>
    <mergeCell ref="B25:E25"/>
    <mergeCell ref="B26:E26"/>
    <mergeCell ref="B27:E27"/>
    <mergeCell ref="A18:C18"/>
    <mergeCell ref="D18:J18"/>
    <mergeCell ref="G22:H22"/>
    <mergeCell ref="G23:H23"/>
    <mergeCell ref="G24:H24"/>
    <mergeCell ref="B24:E24"/>
    <mergeCell ref="G20:H20"/>
    <mergeCell ref="A20:E20"/>
    <mergeCell ref="B21:E21"/>
    <mergeCell ref="B22:E22"/>
    <mergeCell ref="B23:E23"/>
    <mergeCell ref="G21:H21"/>
    <mergeCell ref="A15:C15"/>
    <mergeCell ref="D15:J15"/>
    <mergeCell ref="A16:C16"/>
    <mergeCell ref="D16:J16"/>
    <mergeCell ref="A17:C17"/>
    <mergeCell ref="D17:J17"/>
    <mergeCell ref="B13:C13"/>
    <mergeCell ref="D13:G13"/>
    <mergeCell ref="H13:J13"/>
    <mergeCell ref="B14:C14"/>
    <mergeCell ref="D14:G14"/>
    <mergeCell ref="H14:J14"/>
    <mergeCell ref="B11:C11"/>
    <mergeCell ref="D11:G11"/>
    <mergeCell ref="H11:J11"/>
    <mergeCell ref="B12:C12"/>
    <mergeCell ref="D12:G12"/>
    <mergeCell ref="H12:J12"/>
    <mergeCell ref="A8:J8"/>
    <mergeCell ref="B9:C9"/>
    <mergeCell ref="D9:G9"/>
    <mergeCell ref="H9:J9"/>
    <mergeCell ref="B10:C10"/>
    <mergeCell ref="D10:G10"/>
    <mergeCell ref="H10:J10"/>
    <mergeCell ref="A7:C7"/>
    <mergeCell ref="D7:J7"/>
    <mergeCell ref="I1:J1"/>
    <mergeCell ref="I2:J2"/>
    <mergeCell ref="H3:J3"/>
    <mergeCell ref="A4:J4"/>
    <mergeCell ref="A6:J6"/>
  </mergeCells>
  <conditionalFormatting sqref="J21:J30">
    <cfRule type="cellIs" dxfId="16" priority="1" operator="equal">
      <formula>""</formula>
    </cfRule>
  </conditionalFormatting>
  <dataValidations count="1">
    <dataValidation type="list" allowBlank="1" showInputMessage="1" showErrorMessage="1" sqref="J21:J30" xr:uid="{3384EBB1-73B5-431F-AB1B-334A28BA9CCE}">
      <formula1>"Elija un elemento, Recibido, No aplica, Remitir"</formula1>
    </dataValidation>
  </dataValidations>
  <pageMargins left="0.54166666666666663" right="0.26666666666666666" top="1.3" bottom="0.74803149606299213" header="0.31496062992125984" footer="0.31496062992125984"/>
  <pageSetup paperSize="9" orientation="portrait" r:id="rId3"/>
  <headerFooter>
    <oddHeader>&amp;R
&amp;G</oddHeader>
    <oddFooter>&amp;LPágina &amp;P</oddFooter>
  </headerFooter>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4157CE73-4F71-45DD-A175-218A9D7F3381}">
          <x14:formula1>
            <xm:f>'Datos Listas Desplegables'!$H$23:$H$28</xm:f>
          </x14:formula1>
          <xm:sqref>D15:J15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ECF02-7B5A-4EA7-AD2B-ACB2F0E4A744}">
  <sheetPr codeName="Hoja20">
    <tabColor rgb="FFFFC000"/>
  </sheetPr>
  <dimension ref="A1:P37"/>
  <sheetViews>
    <sheetView showGridLines="0" zoomScaleNormal="100" workbookViewId="0">
      <selection activeCell="F3" sqref="F3"/>
    </sheetView>
  </sheetViews>
  <sheetFormatPr baseColWidth="10" defaultColWidth="11.5703125" defaultRowHeight="15" x14ac:dyDescent="0.25"/>
  <cols>
    <col min="1" max="1" width="6" style="16" customWidth="1"/>
    <col min="2" max="2" width="8.85546875" style="16" customWidth="1"/>
    <col min="3" max="3" width="10.85546875" style="16" customWidth="1"/>
    <col min="4" max="4" width="8.7109375" style="16" customWidth="1"/>
    <col min="5" max="5" width="8.85546875" style="16" customWidth="1"/>
    <col min="6" max="6" width="12.7109375" style="16" customWidth="1"/>
    <col min="7" max="7" width="8" style="16" customWidth="1"/>
    <col min="8" max="8" width="7.28515625" style="16" customWidth="1"/>
    <col min="9" max="9" width="7.140625" style="16" customWidth="1"/>
    <col min="10" max="10" width="14.425781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1" spans="1:15" x14ac:dyDescent="0.25">
      <c r="H1" s="65"/>
      <c r="I1" s="679">
        <f>'Datos de Investigación'!C5</f>
        <v>0</v>
      </c>
      <c r="J1" s="679"/>
    </row>
    <row r="2" spans="1:15" x14ac:dyDescent="0.25">
      <c r="H2" s="65"/>
      <c r="I2" s="680" t="str">
        <f>""&amp;'Datos de Investigación'!$C$7&amp;""</f>
        <v/>
      </c>
      <c r="J2" s="679"/>
    </row>
    <row r="3" spans="1:15" x14ac:dyDescent="0.25">
      <c r="B3" s="99"/>
      <c r="C3" s="99"/>
      <c r="D3" s="99"/>
      <c r="E3" s="99"/>
      <c r="F3" s="99"/>
      <c r="G3" s="99"/>
      <c r="H3" s="517">
        <f ca="1">TODAY()</f>
        <v>45699</v>
      </c>
      <c r="I3" s="517"/>
      <c r="J3" s="517"/>
    </row>
    <row r="4" spans="1:15" ht="34.15" customHeight="1" x14ac:dyDescent="0.25">
      <c r="A4" s="518" t="s">
        <v>429</v>
      </c>
      <c r="B4" s="518"/>
      <c r="C4" s="518"/>
      <c r="D4" s="518"/>
      <c r="E4" s="518"/>
      <c r="F4" s="518"/>
      <c r="G4" s="518"/>
      <c r="H4" s="518"/>
      <c r="I4" s="518"/>
      <c r="J4" s="518"/>
      <c r="N4" s="17"/>
      <c r="O4" s="17"/>
    </row>
    <row r="5" spans="1:15" s="17" customFormat="1" x14ac:dyDescent="0.25">
      <c r="A5" s="79"/>
      <c r="B5" s="79"/>
      <c r="C5" s="79"/>
      <c r="D5" s="79"/>
      <c r="E5" s="79"/>
      <c r="F5" s="79"/>
      <c r="G5" s="79"/>
      <c r="H5" s="79"/>
      <c r="I5" s="79"/>
      <c r="J5" s="16"/>
      <c r="N5" s="16"/>
      <c r="O5" s="16"/>
    </row>
    <row r="6" spans="1:15" ht="15.6" customHeight="1" x14ac:dyDescent="0.25">
      <c r="A6" s="860" t="s">
        <v>368</v>
      </c>
      <c r="B6" s="861"/>
      <c r="C6" s="861"/>
      <c r="D6" s="861"/>
      <c r="E6" s="861"/>
      <c r="F6" s="861"/>
      <c r="G6" s="861"/>
      <c r="H6" s="861"/>
      <c r="I6" s="861"/>
      <c r="J6" s="702"/>
    </row>
    <row r="7" spans="1:15" ht="58.9" customHeight="1" x14ac:dyDescent="0.25">
      <c r="A7" s="862" t="s">
        <v>162</v>
      </c>
      <c r="B7" s="862"/>
      <c r="C7" s="862"/>
      <c r="D7" s="733" t="str">
        <f>""&amp;'Datos de Investigación'!$C$17&amp;""</f>
        <v/>
      </c>
      <c r="E7" s="857"/>
      <c r="F7" s="857"/>
      <c r="G7" s="857"/>
      <c r="H7" s="857"/>
      <c r="I7" s="857"/>
      <c r="J7" s="734"/>
    </row>
    <row r="8" spans="1:15" ht="14.45" customHeight="1" x14ac:dyDescent="0.25">
      <c r="A8" s="701" t="s">
        <v>371</v>
      </c>
      <c r="B8" s="702"/>
      <c r="C8" s="702"/>
      <c r="D8" s="702"/>
      <c r="E8" s="702"/>
      <c r="F8" s="702"/>
      <c r="G8" s="702"/>
      <c r="H8" s="702"/>
      <c r="I8" s="702"/>
      <c r="J8" s="704"/>
    </row>
    <row r="9" spans="1:15" ht="14.45" customHeight="1" x14ac:dyDescent="0.25">
      <c r="A9" s="221" t="s">
        <v>265</v>
      </c>
      <c r="B9" s="912" t="s">
        <v>68</v>
      </c>
      <c r="C9" s="914"/>
      <c r="D9" s="912" t="s">
        <v>369</v>
      </c>
      <c r="E9" s="913"/>
      <c r="F9" s="913"/>
      <c r="G9" s="914"/>
      <c r="H9" s="912" t="s">
        <v>419</v>
      </c>
      <c r="I9" s="913"/>
      <c r="J9" s="914"/>
    </row>
    <row r="10" spans="1:15" ht="29.45" customHeight="1" x14ac:dyDescent="0.25">
      <c r="A10" s="120">
        <v>1</v>
      </c>
      <c r="B10" s="929" t="str">
        <f>""&amp;Protocolo!$B$53&amp;""</f>
        <v>Investigador Principal</v>
      </c>
      <c r="C10" s="930"/>
      <c r="D10" s="705" t="str">
        <f>""&amp;Protocolo!$C$53&amp;""</f>
        <v>0</v>
      </c>
      <c r="E10" s="705"/>
      <c r="F10" s="705"/>
      <c r="G10" s="705"/>
      <c r="H10" s="931" t="str">
        <f>""&amp;Protocolo!$G$53&amp;""</f>
        <v>0</v>
      </c>
      <c r="I10" s="932"/>
      <c r="J10" s="933"/>
    </row>
    <row r="11" spans="1:15" ht="29.45" customHeight="1" x14ac:dyDescent="0.25">
      <c r="A11" s="120">
        <v>2</v>
      </c>
      <c r="B11" s="929" t="str">
        <f>""&amp;Protocolo!$B$54&amp;""</f>
        <v/>
      </c>
      <c r="C11" s="930"/>
      <c r="D11" s="705" t="str">
        <f>""&amp;Protocolo!$C$54&amp;""</f>
        <v/>
      </c>
      <c r="E11" s="705"/>
      <c r="F11" s="705"/>
      <c r="G11" s="705"/>
      <c r="H11" s="931" t="str">
        <f>""&amp;Protocolo!$G$54&amp;""</f>
        <v/>
      </c>
      <c r="I11" s="932"/>
      <c r="J11" s="933"/>
    </row>
    <row r="12" spans="1:15" ht="29.45" customHeight="1" x14ac:dyDescent="0.25">
      <c r="A12" s="120">
        <v>3</v>
      </c>
      <c r="B12" s="929" t="str">
        <f>""&amp;Protocolo!$B$55&amp;""</f>
        <v/>
      </c>
      <c r="C12" s="930"/>
      <c r="D12" s="705" t="str">
        <f>""&amp;Protocolo!$C$55&amp;""</f>
        <v/>
      </c>
      <c r="E12" s="705"/>
      <c r="F12" s="705"/>
      <c r="G12" s="705"/>
      <c r="H12" s="931" t="str">
        <f>""&amp;Protocolo!$G$55&amp;""</f>
        <v/>
      </c>
      <c r="I12" s="932"/>
      <c r="J12" s="933"/>
    </row>
    <row r="13" spans="1:15" ht="29.45" customHeight="1" x14ac:dyDescent="0.25">
      <c r="A13" s="120">
        <v>4</v>
      </c>
      <c r="B13" s="929" t="str">
        <f>""&amp;Protocolo!$B$56&amp;""</f>
        <v/>
      </c>
      <c r="C13" s="930"/>
      <c r="D13" s="705" t="str">
        <f>""&amp;Protocolo!$C$56&amp;""</f>
        <v/>
      </c>
      <c r="E13" s="705"/>
      <c r="F13" s="705"/>
      <c r="G13" s="705"/>
      <c r="H13" s="931" t="str">
        <f>""&amp;Protocolo!$G$56&amp;""</f>
        <v/>
      </c>
      <c r="I13" s="932"/>
      <c r="J13" s="933"/>
    </row>
    <row r="14" spans="1:15" ht="29.45" customHeight="1" x14ac:dyDescent="0.25">
      <c r="A14" s="120">
        <v>5</v>
      </c>
      <c r="B14" s="929" t="str">
        <f>""&amp;Protocolo!$B$57&amp;""</f>
        <v/>
      </c>
      <c r="C14" s="930"/>
      <c r="D14" s="705" t="str">
        <f>""&amp;Protocolo!$C$57&amp;""</f>
        <v/>
      </c>
      <c r="E14" s="705"/>
      <c r="F14" s="705"/>
      <c r="G14" s="705"/>
      <c r="H14" s="931" t="str">
        <f>""&amp;Protocolo!$G$57&amp;""</f>
        <v/>
      </c>
      <c r="I14" s="932"/>
      <c r="J14" s="933"/>
    </row>
    <row r="15" spans="1:15" ht="14.45" customHeight="1" x14ac:dyDescent="0.25">
      <c r="A15" s="915" t="s">
        <v>370</v>
      </c>
      <c r="B15" s="915"/>
      <c r="C15" s="915"/>
      <c r="D15" s="916" t="s">
        <v>53</v>
      </c>
      <c r="E15" s="917"/>
      <c r="F15" s="917"/>
      <c r="G15" s="917"/>
      <c r="H15" s="917"/>
      <c r="I15" s="917"/>
      <c r="J15" s="918"/>
    </row>
    <row r="16" spans="1:15" x14ac:dyDescent="0.25">
      <c r="A16" s="862" t="s">
        <v>372</v>
      </c>
      <c r="B16" s="862"/>
      <c r="C16" s="862"/>
      <c r="D16" s="856"/>
      <c r="E16" s="844"/>
      <c r="F16" s="844"/>
      <c r="G16" s="844"/>
      <c r="H16" s="844"/>
      <c r="I16" s="844"/>
      <c r="J16" s="844"/>
    </row>
    <row r="17" spans="1:16" x14ac:dyDescent="0.25">
      <c r="A17" s="928" t="s">
        <v>382</v>
      </c>
      <c r="B17" s="928"/>
      <c r="C17" s="928"/>
      <c r="D17" s="926"/>
      <c r="E17" s="927"/>
      <c r="F17" s="927"/>
      <c r="G17" s="927"/>
      <c r="H17" s="927"/>
      <c r="I17" s="927"/>
      <c r="J17" s="927"/>
    </row>
    <row r="18" spans="1:16" x14ac:dyDescent="0.25">
      <c r="A18" s="928" t="s">
        <v>383</v>
      </c>
      <c r="B18" s="928"/>
      <c r="C18" s="928"/>
      <c r="D18" s="926">
        <f ca="1">TODAY()</f>
        <v>45699</v>
      </c>
      <c r="E18" s="927"/>
      <c r="F18" s="927"/>
      <c r="G18" s="927"/>
      <c r="H18" s="927"/>
      <c r="I18" s="927"/>
      <c r="J18" s="927"/>
    </row>
    <row r="19" spans="1:16" s="17" customFormat="1" x14ac:dyDescent="0.25">
      <c r="A19" s="94"/>
      <c r="B19" s="94"/>
      <c r="C19" s="94"/>
      <c r="D19" s="94"/>
      <c r="E19" s="94"/>
      <c r="F19" s="94"/>
      <c r="G19" s="94"/>
      <c r="H19" s="94"/>
      <c r="I19" s="94"/>
      <c r="J19" s="94"/>
      <c r="N19" s="16"/>
      <c r="O19" s="16"/>
    </row>
    <row r="20" spans="1:16" s="17" customFormat="1" ht="17.45" customHeight="1" x14ac:dyDescent="0.25">
      <c r="A20" s="476" t="s">
        <v>172</v>
      </c>
      <c r="B20" s="742"/>
      <c r="C20" s="742"/>
      <c r="D20" s="742"/>
      <c r="E20" s="477"/>
      <c r="F20" s="407" t="s">
        <v>173</v>
      </c>
      <c r="G20" s="942" t="s">
        <v>174</v>
      </c>
      <c r="H20" s="942"/>
      <c r="I20" s="411" t="s">
        <v>175</v>
      </c>
      <c r="J20" s="407" t="s">
        <v>406</v>
      </c>
      <c r="N20" s="16"/>
      <c r="O20" s="16"/>
    </row>
    <row r="21" spans="1:16" ht="30" x14ac:dyDescent="0.25">
      <c r="A21" s="410">
        <v>1</v>
      </c>
      <c r="B21" s="919" t="s">
        <v>176</v>
      </c>
      <c r="C21" s="920"/>
      <c r="D21" s="920"/>
      <c r="E21" s="921"/>
      <c r="F21" s="380" t="str">
        <f>""&amp;'Solicitud de Evaluación'!$G$14&amp;""</f>
        <v/>
      </c>
      <c r="G21" s="943" t="str">
        <f>""&amp;'Solicitud de Evaluación'!$I$14&amp;""</f>
        <v/>
      </c>
      <c r="H21" s="943"/>
      <c r="I21" s="380" t="str">
        <f>""&amp;'Solicitud de Evaluación'!$J$14&amp;""</f>
        <v/>
      </c>
      <c r="J21" s="405" t="s">
        <v>53</v>
      </c>
    </row>
    <row r="22" spans="1:16" ht="33.6" customHeight="1" x14ac:dyDescent="0.25">
      <c r="A22" s="410">
        <v>2</v>
      </c>
      <c r="B22" s="919" t="s">
        <v>238</v>
      </c>
      <c r="C22" s="920"/>
      <c r="D22" s="920"/>
      <c r="E22" s="921"/>
      <c r="F22" s="380" t="str">
        <f>""&amp;'Solicitud de Evaluación'!$G$15&amp;""</f>
        <v/>
      </c>
      <c r="G22" s="943" t="str">
        <f>""&amp;'Solicitud de Evaluación'!$I$15&amp;""</f>
        <v/>
      </c>
      <c r="H22" s="943"/>
      <c r="I22" s="380" t="str">
        <f>""&amp;'Solicitud de Evaluación'!$J$15&amp;""</f>
        <v/>
      </c>
      <c r="J22" s="405" t="s">
        <v>53</v>
      </c>
    </row>
    <row r="23" spans="1:16" ht="45" customHeight="1" x14ac:dyDescent="0.25">
      <c r="A23" s="410">
        <v>3</v>
      </c>
      <c r="B23" s="922" t="s">
        <v>239</v>
      </c>
      <c r="C23" s="923"/>
      <c r="D23" s="923"/>
      <c r="E23" s="924"/>
      <c r="F23" s="380" t="str">
        <f>""&amp;'Solicitud de Evaluación'!$G$16&amp;""</f>
        <v/>
      </c>
      <c r="G23" s="943" t="str">
        <f>""&amp;'Solicitud de Evaluación'!$I$16&amp;""</f>
        <v/>
      </c>
      <c r="H23" s="943"/>
      <c r="I23" s="380" t="str">
        <f>""&amp;'Solicitud de Evaluación'!$J$16&amp;""</f>
        <v/>
      </c>
      <c r="J23" s="405" t="s">
        <v>53</v>
      </c>
    </row>
    <row r="24" spans="1:16" ht="59.45" customHeight="1" x14ac:dyDescent="0.25">
      <c r="A24" s="410">
        <v>4</v>
      </c>
      <c r="B24" s="922" t="s">
        <v>178</v>
      </c>
      <c r="C24" s="923"/>
      <c r="D24" s="923"/>
      <c r="E24" s="924"/>
      <c r="F24" s="380" t="str">
        <f>""&amp;'Solicitud de Evaluación'!$G$17&amp;""</f>
        <v/>
      </c>
      <c r="G24" s="943" t="str">
        <f>""&amp;'Solicitud de Evaluación'!$I$17&amp;""</f>
        <v/>
      </c>
      <c r="H24" s="943"/>
      <c r="I24" s="380" t="str">
        <f>""&amp;'Solicitud de Evaluación'!$J$17&amp;""</f>
        <v/>
      </c>
      <c r="J24" s="405" t="s">
        <v>53</v>
      </c>
    </row>
    <row r="25" spans="1:16" ht="30" customHeight="1" x14ac:dyDescent="0.25">
      <c r="A25" s="410">
        <v>5</v>
      </c>
      <c r="B25" s="922" t="s">
        <v>240</v>
      </c>
      <c r="C25" s="923"/>
      <c r="D25" s="923"/>
      <c r="E25" s="924"/>
      <c r="F25" s="380" t="str">
        <f>""&amp;'Solicitud de Evaluación'!$G$18&amp;""</f>
        <v/>
      </c>
      <c r="G25" s="943" t="str">
        <f>""&amp;'Solicitud de Evaluación'!$I$18&amp;""</f>
        <v/>
      </c>
      <c r="H25" s="943"/>
      <c r="I25" s="380" t="str">
        <f>""&amp;'Solicitud de Evaluación'!$J$18&amp;""</f>
        <v/>
      </c>
      <c r="J25" s="405" t="s">
        <v>53</v>
      </c>
    </row>
    <row r="26" spans="1:16" ht="44.45" customHeight="1" x14ac:dyDescent="0.25">
      <c r="A26" s="410">
        <v>6</v>
      </c>
      <c r="B26" s="922" t="s">
        <v>241</v>
      </c>
      <c r="C26" s="923"/>
      <c r="D26" s="923"/>
      <c r="E26" s="924"/>
      <c r="F26" s="380" t="str">
        <f>""&amp;'Solicitud de Evaluación'!$G$19&amp;""</f>
        <v/>
      </c>
      <c r="G26" s="943" t="str">
        <f>""&amp;'Solicitud de Evaluación'!$I$19&amp;""</f>
        <v/>
      </c>
      <c r="H26" s="943"/>
      <c r="I26" s="380" t="str">
        <f>""&amp;'Solicitud de Evaluación'!$J$19&amp;""</f>
        <v/>
      </c>
      <c r="J26" s="405" t="s">
        <v>53</v>
      </c>
      <c r="P26" s="342"/>
    </row>
    <row r="27" spans="1:16" ht="44.45" customHeight="1" x14ac:dyDescent="0.25">
      <c r="A27" s="410">
        <v>7</v>
      </c>
      <c r="B27" s="922" t="s">
        <v>729</v>
      </c>
      <c r="C27" s="923"/>
      <c r="D27" s="923"/>
      <c r="E27" s="924"/>
      <c r="F27" s="380" t="str">
        <f>""&amp;'Solicitud de Evaluación'!$G$20&amp;""</f>
        <v/>
      </c>
      <c r="G27" s="943" t="str">
        <f>""&amp;'Solicitud de Evaluación'!$I$20&amp;""</f>
        <v/>
      </c>
      <c r="H27" s="943"/>
      <c r="I27" s="380" t="str">
        <f>""&amp;'Solicitud de Evaluación'!$J$20&amp;""</f>
        <v/>
      </c>
      <c r="J27" s="405" t="s">
        <v>53</v>
      </c>
      <c r="P27" s="342"/>
    </row>
    <row r="28" spans="1:16" ht="37.15" customHeight="1" x14ac:dyDescent="0.25">
      <c r="A28" s="410">
        <v>8</v>
      </c>
      <c r="B28" s="922" t="s">
        <v>180</v>
      </c>
      <c r="C28" s="923"/>
      <c r="D28" s="923"/>
      <c r="E28" s="924"/>
      <c r="F28" s="380" t="str">
        <f>""&amp;'Solicitud de Evaluación'!$G$21&amp;""</f>
        <v/>
      </c>
      <c r="G28" s="943" t="str">
        <f>""&amp;'Solicitud de Evaluación'!$I$21&amp;""</f>
        <v/>
      </c>
      <c r="H28" s="943"/>
      <c r="I28" s="380" t="str">
        <f>""&amp;'Solicitud de Evaluación'!$J$21&amp;""</f>
        <v/>
      </c>
      <c r="J28" s="405" t="s">
        <v>53</v>
      </c>
      <c r="P28" s="342"/>
    </row>
    <row r="29" spans="1:16" ht="70.150000000000006" customHeight="1" x14ac:dyDescent="0.25">
      <c r="A29" s="410">
        <v>9</v>
      </c>
      <c r="B29" s="922" t="s">
        <v>244</v>
      </c>
      <c r="C29" s="923"/>
      <c r="D29" s="923"/>
      <c r="E29" s="924"/>
      <c r="F29" s="380" t="str">
        <f>""&amp;'Solicitud de Evaluación'!$G$22&amp;""</f>
        <v/>
      </c>
      <c r="G29" s="943" t="str">
        <f>""&amp;'Solicitud de Evaluación'!$I$22&amp;""</f>
        <v/>
      </c>
      <c r="H29" s="943"/>
      <c r="I29" s="380" t="str">
        <f>""&amp;'Solicitud de Evaluación'!$J$22&amp;""</f>
        <v/>
      </c>
      <c r="J29" s="405" t="s">
        <v>53</v>
      </c>
    </row>
    <row r="30" spans="1:16" ht="35.450000000000003" customHeight="1" x14ac:dyDescent="0.25">
      <c r="A30" s="424">
        <v>10</v>
      </c>
      <c r="B30" s="922" t="s">
        <v>401</v>
      </c>
      <c r="C30" s="923"/>
      <c r="D30" s="923"/>
      <c r="E30" s="924"/>
      <c r="F30" s="380"/>
      <c r="G30" s="943"/>
      <c r="H30" s="943"/>
      <c r="I30" s="380"/>
      <c r="J30" s="405" t="s">
        <v>53</v>
      </c>
    </row>
    <row r="32" spans="1:16" x14ac:dyDescent="0.25">
      <c r="A32" s="934" t="s">
        <v>387</v>
      </c>
      <c r="B32" s="935"/>
      <c r="C32" s="935"/>
      <c r="D32" s="935"/>
      <c r="E32" s="935"/>
      <c r="F32" s="935"/>
      <c r="G32" s="935"/>
      <c r="H32" s="935"/>
      <c r="I32" s="935"/>
      <c r="J32" s="936"/>
    </row>
    <row r="33" spans="1:16" x14ac:dyDescent="0.25">
      <c r="A33" s="937"/>
      <c r="B33" s="937"/>
      <c r="C33" s="937"/>
      <c r="D33" s="937"/>
      <c r="E33" s="937"/>
      <c r="F33" s="937"/>
      <c r="G33" s="937"/>
      <c r="H33" s="937"/>
      <c r="I33" s="937"/>
      <c r="J33" s="937"/>
    </row>
    <row r="34" spans="1:16" x14ac:dyDescent="0.25">
      <c r="A34" s="937"/>
      <c r="B34" s="937"/>
      <c r="C34" s="937"/>
      <c r="D34" s="937"/>
      <c r="E34" s="937"/>
      <c r="F34" s="937"/>
      <c r="G34" s="937"/>
      <c r="H34" s="937"/>
      <c r="I34" s="937"/>
      <c r="J34" s="937"/>
    </row>
    <row r="35" spans="1:16" s="17" customFormat="1" x14ac:dyDescent="0.25">
      <c r="A35" s="937"/>
      <c r="B35" s="937"/>
      <c r="C35" s="937"/>
      <c r="D35" s="937"/>
      <c r="E35" s="937"/>
      <c r="F35" s="937"/>
      <c r="G35" s="937"/>
      <c r="H35" s="937"/>
      <c r="I35" s="937"/>
      <c r="J35" s="937"/>
      <c r="N35" s="16"/>
      <c r="O35" s="16"/>
      <c r="P35" s="16"/>
    </row>
    <row r="36" spans="1:16" s="17" customFormat="1" x14ac:dyDescent="0.25">
      <c r="A36" s="937"/>
      <c r="B36" s="937"/>
      <c r="C36" s="937"/>
      <c r="D36" s="937"/>
      <c r="E36" s="937"/>
      <c r="F36" s="937"/>
      <c r="G36" s="937"/>
      <c r="H36" s="937"/>
      <c r="I36" s="937"/>
      <c r="J36" s="937"/>
      <c r="N36" s="16"/>
      <c r="O36" s="16"/>
      <c r="P36" s="16"/>
    </row>
    <row r="37" spans="1:16" s="17" customFormat="1" x14ac:dyDescent="0.25">
      <c r="A37" s="937"/>
      <c r="B37" s="937"/>
      <c r="C37" s="937"/>
      <c r="D37" s="937"/>
      <c r="E37" s="937"/>
      <c r="F37" s="937"/>
      <c r="G37" s="937"/>
      <c r="H37" s="937"/>
      <c r="I37" s="937"/>
      <c r="J37" s="937"/>
      <c r="N37" s="16"/>
      <c r="O37" s="16"/>
      <c r="P37" s="16"/>
    </row>
  </sheetData>
  <sheetProtection password="F865" sheet="1"/>
  <dataConsolidate function="varp">
    <dataRefs count="1">
      <dataRef ref="A1:H5" sheet="B. DETALLE DE LA INVESTIGACIÓN" r:id="rId1"/>
    </dataRefs>
  </dataConsolidate>
  <customSheetViews>
    <customSheetView guid="{F18DF457-81A8-4440-941F-29A6E090E356}" showGridLines="0" state="hidden">
      <selection activeCell="A9" sqref="A9"/>
      <pageMargins left="0.54166666666666663" right="0.26666666666666666" top="1.3" bottom="0.74803149606299213" header="0.31496062992125984" footer="0.31496062992125984"/>
      <pageSetup paperSize="9" orientation="portrait" r:id="rId2"/>
      <headerFooter>
        <oddHeader>&amp;R
&amp;G</oddHeader>
        <oddFooter>&amp;LPágina &amp;P</oddFooter>
      </headerFooter>
    </customSheetView>
  </customSheetViews>
  <mergeCells count="58">
    <mergeCell ref="G27:H27"/>
    <mergeCell ref="B27:E27"/>
    <mergeCell ref="A20:E20"/>
    <mergeCell ref="A33:J37"/>
    <mergeCell ref="A32:J32"/>
    <mergeCell ref="G26:H26"/>
    <mergeCell ref="G28:H28"/>
    <mergeCell ref="G29:H29"/>
    <mergeCell ref="G30:H30"/>
    <mergeCell ref="B28:E28"/>
    <mergeCell ref="B29:E29"/>
    <mergeCell ref="B30:E30"/>
    <mergeCell ref="B26:E26"/>
    <mergeCell ref="A18:C18"/>
    <mergeCell ref="D18:J18"/>
    <mergeCell ref="G20:H20"/>
    <mergeCell ref="G24:H24"/>
    <mergeCell ref="G25:H25"/>
    <mergeCell ref="G21:H21"/>
    <mergeCell ref="G22:H22"/>
    <mergeCell ref="G23:H23"/>
    <mergeCell ref="B21:E21"/>
    <mergeCell ref="B22:E22"/>
    <mergeCell ref="B23:E23"/>
    <mergeCell ref="B24:E24"/>
    <mergeCell ref="B25:E25"/>
    <mergeCell ref="A15:C15"/>
    <mergeCell ref="D15:J15"/>
    <mergeCell ref="A16:C16"/>
    <mergeCell ref="D16:J16"/>
    <mergeCell ref="A17:C17"/>
    <mergeCell ref="D17:J17"/>
    <mergeCell ref="B13:C13"/>
    <mergeCell ref="D13:G13"/>
    <mergeCell ref="H13:J13"/>
    <mergeCell ref="B14:C14"/>
    <mergeCell ref="D14:G14"/>
    <mergeCell ref="H14:J14"/>
    <mergeCell ref="B11:C11"/>
    <mergeCell ref="D11:G11"/>
    <mergeCell ref="H11:J11"/>
    <mergeCell ref="B12:C12"/>
    <mergeCell ref="D12:G12"/>
    <mergeCell ref="H12:J12"/>
    <mergeCell ref="A8:J8"/>
    <mergeCell ref="B9:C9"/>
    <mergeCell ref="D9:G9"/>
    <mergeCell ref="H9:J9"/>
    <mergeCell ref="B10:C10"/>
    <mergeCell ref="D10:G10"/>
    <mergeCell ref="H10:J10"/>
    <mergeCell ref="A7:C7"/>
    <mergeCell ref="D7:J7"/>
    <mergeCell ref="I1:J1"/>
    <mergeCell ref="I2:J2"/>
    <mergeCell ref="H3:J3"/>
    <mergeCell ref="A4:J4"/>
    <mergeCell ref="A6:J6"/>
  </mergeCells>
  <conditionalFormatting sqref="J21:J30">
    <cfRule type="cellIs" dxfId="15" priority="1" operator="equal">
      <formula>""</formula>
    </cfRule>
  </conditionalFormatting>
  <dataValidations count="1">
    <dataValidation type="list" allowBlank="1" showInputMessage="1" showErrorMessage="1" sqref="J21:J30" xr:uid="{63A61475-DB93-4F4B-AAAB-4808DC5CCFA1}">
      <formula1>"Elija un elemento, Recibido, No aplica, Remitir"</formula1>
    </dataValidation>
  </dataValidations>
  <pageMargins left="0.54166666666666663" right="0.26666666666666666" top="1.3" bottom="0.74803149606299213" header="0.31496062992125984" footer="0.31496062992125984"/>
  <pageSetup paperSize="9" orientation="portrait" r:id="rId3"/>
  <headerFooter>
    <oddHeader>&amp;R
&amp;G</oddHeader>
    <oddFooter>&amp;LPágina &amp;P</oddFooter>
  </headerFooter>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239C1001-D745-4490-A65F-38EAA938C4EB}">
          <x14:formula1>
            <xm:f>'Datos Listas Desplegables'!$H$31:$H$41</xm:f>
          </x14:formula1>
          <xm:sqref>D15:J15</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D0B5E-7755-4480-A6F1-2BFFE1CD11B4}">
  <sheetPr codeName="Hoja21">
    <tabColor rgb="FF00B0F0"/>
  </sheetPr>
  <dimension ref="A2:T56"/>
  <sheetViews>
    <sheetView showGridLines="0" zoomScaleNormal="100" workbookViewId="0">
      <selection activeCell="B3" sqref="B3"/>
    </sheetView>
  </sheetViews>
  <sheetFormatPr baseColWidth="10" defaultColWidth="11.5703125" defaultRowHeight="15" x14ac:dyDescent="0.25"/>
  <cols>
    <col min="1" max="1" width="5.7109375" style="16" customWidth="1"/>
    <col min="2" max="2" width="10" style="16" customWidth="1"/>
    <col min="3" max="3" width="11.28515625" style="16" customWidth="1"/>
    <col min="4" max="4" width="8.7109375" style="16" customWidth="1"/>
    <col min="5" max="5" width="8.85546875" style="16" customWidth="1"/>
    <col min="6" max="6" width="11.5703125" style="16" customWidth="1"/>
    <col min="7" max="7" width="5.7109375" style="16" customWidth="1"/>
    <col min="8" max="8" width="4" style="16" customWidth="1"/>
    <col min="9" max="9" width="13.28515625" style="16" customWidth="1"/>
    <col min="10" max="10" width="12.710937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2" spans="1:11" s="17" customFormat="1" x14ac:dyDescent="0.25">
      <c r="A2" s="16"/>
      <c r="B2" s="16"/>
      <c r="C2" s="16"/>
      <c r="D2" s="16"/>
      <c r="E2" s="16"/>
      <c r="F2" s="16"/>
      <c r="G2" s="65"/>
      <c r="H2" s="65"/>
      <c r="I2" s="680" t="str">
        <f>""&amp;'Datos de Investigación'!$C$7&amp;""</f>
        <v/>
      </c>
      <c r="J2" s="679"/>
    </row>
    <row r="3" spans="1:11" s="17" customFormat="1" x14ac:dyDescent="0.25">
      <c r="A3" s="16"/>
      <c r="B3" s="16"/>
      <c r="C3" s="16"/>
      <c r="D3" s="16"/>
      <c r="E3" s="16"/>
      <c r="F3" s="16"/>
      <c r="G3" s="65"/>
      <c r="H3" s="65"/>
      <c r="I3" s="219" t="s">
        <v>405</v>
      </c>
      <c r="J3" s="128"/>
    </row>
    <row r="4" spans="1:11" s="17" customFormat="1" x14ac:dyDescent="0.25">
      <c r="A4" s="16"/>
      <c r="B4" s="16"/>
      <c r="C4" s="16"/>
      <c r="D4" s="16"/>
      <c r="E4" s="16"/>
      <c r="F4" s="16"/>
      <c r="G4" s="945" t="s">
        <v>159</v>
      </c>
      <c r="H4" s="945"/>
      <c r="I4" s="944">
        <f ca="1">TODAY()</f>
        <v>45699</v>
      </c>
      <c r="J4" s="944"/>
      <c r="K4" s="129"/>
    </row>
    <row r="5" spans="1:11" s="17" customFormat="1" ht="71.45" customHeight="1" x14ac:dyDescent="0.25">
      <c r="A5" s="510" t="str">
        <f>"Señor/a, Dr/a
"&amp;'Datos de Investigación'!$C$8&amp;"
Investigador Principal 
"&amp;'Datos de Investigación'!$C$14&amp;"
Presente"</f>
        <v>Señor/a, Dr/a
Investigador Principal 
Presente</v>
      </c>
      <c r="B5" s="510"/>
      <c r="C5" s="510"/>
      <c r="D5" s="510"/>
      <c r="E5" s="510"/>
      <c r="F5" s="510"/>
      <c r="G5" s="510"/>
      <c r="H5" s="510"/>
      <c r="I5" s="510"/>
      <c r="J5" s="510"/>
    </row>
    <row r="6" spans="1:11" s="17" customFormat="1" ht="15" customHeight="1" x14ac:dyDescent="0.25">
      <c r="A6" s="169"/>
      <c r="B6" s="169"/>
      <c r="C6" s="169"/>
      <c r="D6" s="169"/>
      <c r="E6" s="169"/>
      <c r="F6" s="169"/>
      <c r="G6" s="169"/>
      <c r="H6" s="169"/>
      <c r="I6" s="169"/>
      <c r="J6" s="169"/>
    </row>
    <row r="7" spans="1:11" s="17" customFormat="1" ht="64.900000000000006" customHeight="1" x14ac:dyDescent="0.25">
      <c r="A7" s="510" t="s">
        <v>403</v>
      </c>
      <c r="B7" s="510"/>
      <c r="C7" s="510"/>
      <c r="D7" s="510"/>
      <c r="E7" s="510"/>
      <c r="F7" s="87"/>
      <c r="G7" s="87"/>
      <c r="H7" s="87"/>
      <c r="I7" s="87"/>
      <c r="J7" s="87"/>
    </row>
    <row r="8" spans="1:11" s="17" customFormat="1" x14ac:dyDescent="0.25">
      <c r="A8" s="743" t="s">
        <v>402</v>
      </c>
      <c r="B8" s="743"/>
      <c r="C8" s="743"/>
      <c r="D8" s="87"/>
      <c r="E8" s="87"/>
      <c r="F8" s="87"/>
      <c r="G8" s="87"/>
      <c r="H8" s="87"/>
      <c r="I8" s="87"/>
      <c r="J8" s="87"/>
    </row>
    <row r="9" spans="1:11" s="17" customFormat="1" x14ac:dyDescent="0.25">
      <c r="A9" s="88"/>
      <c r="B9" s="16"/>
      <c r="C9" s="16"/>
      <c r="D9" s="16"/>
      <c r="E9" s="16"/>
      <c r="F9" s="16"/>
      <c r="G9" s="16"/>
      <c r="H9" s="16"/>
      <c r="I9" s="16"/>
      <c r="J9" s="16"/>
    </row>
    <row r="10" spans="1:11" s="17" customFormat="1" ht="14.45" customHeight="1" x14ac:dyDescent="0.25">
      <c r="A10" s="675" t="s">
        <v>404</v>
      </c>
      <c r="B10" s="675"/>
      <c r="C10" s="675"/>
      <c r="D10" s="675"/>
      <c r="E10" s="675"/>
      <c r="F10" s="675"/>
      <c r="G10" s="675"/>
      <c r="H10" s="675"/>
      <c r="I10" s="675"/>
      <c r="J10" s="675"/>
    </row>
    <row r="11" spans="1:11" s="17" customFormat="1" x14ac:dyDescent="0.25">
      <c r="A11" s="675"/>
      <c r="B11" s="675"/>
      <c r="C11" s="675"/>
      <c r="D11" s="675"/>
      <c r="E11" s="675"/>
      <c r="F11" s="675"/>
      <c r="G11" s="675"/>
      <c r="H11" s="675"/>
      <c r="I11" s="675"/>
      <c r="J11" s="675"/>
    </row>
    <row r="12" spans="1:11" s="17" customFormat="1" x14ac:dyDescent="0.25">
      <c r="A12" s="79"/>
      <c r="B12" s="79"/>
      <c r="C12" s="79"/>
      <c r="D12" s="79"/>
      <c r="E12" s="79"/>
      <c r="F12" s="79"/>
      <c r="G12" s="79"/>
      <c r="H12" s="79"/>
      <c r="I12" s="79"/>
      <c r="J12" s="79"/>
    </row>
    <row r="13" spans="1:11" s="17" customFormat="1" ht="40.15" customHeight="1" x14ac:dyDescent="0.25">
      <c r="A13" s="950" t="s">
        <v>257</v>
      </c>
      <c r="B13" s="950"/>
      <c r="C13" s="950"/>
      <c r="D13" s="951" t="str">
        <f>""&amp;'Datos de Investigación'!$C$17&amp;""</f>
        <v/>
      </c>
      <c r="E13" s="951"/>
      <c r="F13" s="951"/>
      <c r="G13" s="951"/>
      <c r="H13" s="951"/>
      <c r="I13" s="951"/>
      <c r="J13" s="951"/>
    </row>
    <row r="14" spans="1:11" s="17" customFormat="1" x14ac:dyDescent="0.25">
      <c r="A14" s="950" t="s">
        <v>258</v>
      </c>
      <c r="B14" s="950"/>
      <c r="C14" s="950"/>
      <c r="D14" s="952" t="str">
        <f>""&amp;'Datos de Investigación'!$C$7:$C$7&amp;""</f>
        <v/>
      </c>
      <c r="E14" s="953"/>
      <c r="F14" s="953"/>
      <c r="G14" s="953"/>
      <c r="H14" s="953"/>
      <c r="I14" s="953"/>
      <c r="J14" s="953"/>
    </row>
    <row r="15" spans="1:11" s="17" customFormat="1" x14ac:dyDescent="0.25">
      <c r="A15" s="950" t="s">
        <v>407</v>
      </c>
      <c r="B15" s="950"/>
      <c r="C15" s="950"/>
      <c r="D15" s="953"/>
      <c r="E15" s="953"/>
      <c r="F15" s="953"/>
      <c r="G15" s="953"/>
      <c r="H15" s="953"/>
      <c r="I15" s="953"/>
      <c r="J15" s="953"/>
    </row>
    <row r="16" spans="1:11" s="17" customFormat="1" x14ac:dyDescent="0.25">
      <c r="A16" s="79"/>
      <c r="B16" s="79"/>
      <c r="C16" s="79"/>
      <c r="D16" s="79"/>
      <c r="E16" s="79"/>
      <c r="F16" s="79"/>
      <c r="G16" s="79"/>
      <c r="H16" s="79"/>
      <c r="I16" s="79"/>
      <c r="J16" s="79"/>
    </row>
    <row r="17" spans="1:20" s="17" customFormat="1" x14ac:dyDescent="0.25">
      <c r="A17" s="233" t="s">
        <v>408</v>
      </c>
      <c r="B17" s="79"/>
      <c r="C17" s="79"/>
      <c r="D17" s="79"/>
      <c r="E17" s="79"/>
      <c r="F17" s="79"/>
      <c r="G17" s="79"/>
      <c r="H17" s="79"/>
      <c r="I17" s="79"/>
      <c r="J17" s="79"/>
    </row>
    <row r="18" spans="1:20" s="17" customFormat="1" x14ac:dyDescent="0.25">
      <c r="A18" s="79"/>
      <c r="B18" s="79"/>
      <c r="C18" s="79"/>
      <c r="D18" s="79"/>
      <c r="E18" s="79"/>
      <c r="F18" s="79"/>
      <c r="G18" s="79"/>
      <c r="H18" s="79"/>
      <c r="I18" s="79"/>
      <c r="J18" s="79"/>
    </row>
    <row r="19" spans="1:20" s="17" customFormat="1" ht="27.6" customHeight="1" x14ac:dyDescent="0.25">
      <c r="A19" s="476" t="s">
        <v>172</v>
      </c>
      <c r="B19" s="742"/>
      <c r="C19" s="742"/>
      <c r="D19" s="742"/>
      <c r="E19" s="742"/>
      <c r="F19" s="174" t="s">
        <v>173</v>
      </c>
      <c r="G19" s="942" t="s">
        <v>174</v>
      </c>
      <c r="H19" s="942"/>
      <c r="I19" s="171" t="s">
        <v>175</v>
      </c>
      <c r="J19" s="171" t="s">
        <v>406</v>
      </c>
      <c r="K19" s="89"/>
      <c r="L19" s="89"/>
    </row>
    <row r="20" spans="1:20" s="17" customFormat="1" ht="28.9" customHeight="1" x14ac:dyDescent="0.25">
      <c r="A20" s="90">
        <v>1</v>
      </c>
      <c r="B20" s="486"/>
      <c r="C20" s="486"/>
      <c r="D20" s="486"/>
      <c r="E20" s="738"/>
      <c r="F20" s="131"/>
      <c r="G20" s="946"/>
      <c r="H20" s="946"/>
      <c r="I20" s="234"/>
      <c r="J20" s="235" t="s">
        <v>53</v>
      </c>
    </row>
    <row r="21" spans="1:20" s="17" customFormat="1" ht="28.9" customHeight="1" x14ac:dyDescent="0.25">
      <c r="A21" s="90">
        <v>2</v>
      </c>
      <c r="B21" s="486"/>
      <c r="C21" s="486"/>
      <c r="D21" s="486"/>
      <c r="E21" s="738"/>
      <c r="F21" s="131"/>
      <c r="G21" s="946"/>
      <c r="H21" s="946"/>
      <c r="I21" s="234"/>
      <c r="J21" s="235" t="s">
        <v>53</v>
      </c>
    </row>
    <row r="22" spans="1:20" s="17" customFormat="1" ht="28.9" customHeight="1" x14ac:dyDescent="0.25">
      <c r="A22" s="90">
        <v>3</v>
      </c>
      <c r="B22" s="486"/>
      <c r="C22" s="486"/>
      <c r="D22" s="486"/>
      <c r="E22" s="738"/>
      <c r="F22" s="131"/>
      <c r="G22" s="946"/>
      <c r="H22" s="946"/>
      <c r="I22" s="234"/>
      <c r="J22" s="235" t="s">
        <v>53</v>
      </c>
    </row>
    <row r="23" spans="1:20" s="17" customFormat="1" ht="28.9" customHeight="1" x14ac:dyDescent="0.25">
      <c r="A23" s="90">
        <v>4</v>
      </c>
      <c r="B23" s="486"/>
      <c r="C23" s="486"/>
      <c r="D23" s="486"/>
      <c r="E23" s="738"/>
      <c r="F23" s="131"/>
      <c r="G23" s="946"/>
      <c r="H23" s="946"/>
      <c r="I23" s="234"/>
      <c r="J23" s="235" t="s">
        <v>53</v>
      </c>
    </row>
    <row r="24" spans="1:20" s="17" customFormat="1" ht="28.9" customHeight="1" x14ac:dyDescent="0.25">
      <c r="A24" s="90">
        <v>5</v>
      </c>
      <c r="B24" s="486"/>
      <c r="C24" s="486"/>
      <c r="D24" s="486"/>
      <c r="E24" s="738"/>
      <c r="F24" s="131"/>
      <c r="G24" s="946"/>
      <c r="H24" s="946"/>
      <c r="I24" s="234"/>
      <c r="J24" s="235" t="s">
        <v>53</v>
      </c>
    </row>
    <row r="25" spans="1:20" s="17" customFormat="1" ht="28.9" customHeight="1" x14ac:dyDescent="0.25">
      <c r="A25" s="90">
        <v>6</v>
      </c>
      <c r="B25" s="172"/>
      <c r="C25" s="173"/>
      <c r="D25" s="173"/>
      <c r="E25" s="173"/>
      <c r="F25" s="131"/>
      <c r="G25" s="236"/>
      <c r="H25" s="237"/>
      <c r="I25" s="234"/>
      <c r="J25" s="235" t="s">
        <v>53</v>
      </c>
    </row>
    <row r="26" spans="1:20" s="17" customFormat="1" ht="28.9" customHeight="1" x14ac:dyDescent="0.25">
      <c r="A26" s="90">
        <v>7</v>
      </c>
      <c r="B26" s="172"/>
      <c r="C26" s="173"/>
      <c r="D26" s="173"/>
      <c r="E26" s="173"/>
      <c r="F26" s="131"/>
      <c r="G26" s="236"/>
      <c r="H26" s="237"/>
      <c r="I26" s="234"/>
      <c r="J26" s="235" t="s">
        <v>53</v>
      </c>
    </row>
    <row r="27" spans="1:20" s="17" customFormat="1" ht="28.9" customHeight="1" x14ac:dyDescent="0.25">
      <c r="A27" s="90">
        <v>8</v>
      </c>
      <c r="B27" s="172"/>
      <c r="C27" s="173"/>
      <c r="D27" s="173"/>
      <c r="E27" s="173"/>
      <c r="F27" s="131"/>
      <c r="G27" s="236"/>
      <c r="H27" s="237"/>
      <c r="I27" s="234"/>
      <c r="J27" s="235" t="s">
        <v>53</v>
      </c>
    </row>
    <row r="28" spans="1:20" s="17" customFormat="1" ht="28.9" customHeight="1" x14ac:dyDescent="0.25">
      <c r="A28" s="90">
        <v>9</v>
      </c>
      <c r="B28" s="172"/>
      <c r="C28" s="173"/>
      <c r="D28" s="173"/>
      <c r="E28" s="173"/>
      <c r="F28" s="131"/>
      <c r="G28" s="236"/>
      <c r="H28" s="237"/>
      <c r="I28" s="234"/>
      <c r="J28" s="235" t="s">
        <v>53</v>
      </c>
    </row>
    <row r="29" spans="1:20" s="17" customFormat="1" ht="28.9" customHeight="1" x14ac:dyDescent="0.25">
      <c r="A29" s="90">
        <v>10</v>
      </c>
      <c r="B29" s="738"/>
      <c r="C29" s="739"/>
      <c r="D29" s="739"/>
      <c r="E29" s="740"/>
      <c r="F29" s="131"/>
      <c r="G29" s="947"/>
      <c r="H29" s="948"/>
      <c r="I29" s="234"/>
      <c r="J29" s="235" t="s">
        <v>53</v>
      </c>
    </row>
    <row r="30" spans="1:20" s="17" customFormat="1" ht="28.9" customHeight="1" x14ac:dyDescent="0.25">
      <c r="A30" s="90">
        <v>11</v>
      </c>
      <c r="B30" s="486"/>
      <c r="C30" s="486"/>
      <c r="D30" s="486"/>
      <c r="E30" s="738"/>
      <c r="F30" s="131"/>
      <c r="G30" s="946"/>
      <c r="H30" s="946"/>
      <c r="I30" s="234"/>
      <c r="J30" s="235" t="s">
        <v>53</v>
      </c>
    </row>
    <row r="32" spans="1:20" ht="14.45" customHeight="1" x14ac:dyDescent="0.25">
      <c r="A32" s="955" t="s">
        <v>459</v>
      </c>
      <c r="B32" s="955"/>
      <c r="C32" s="955"/>
      <c r="D32" s="955"/>
      <c r="E32" s="955"/>
      <c r="F32" s="955"/>
      <c r="G32" s="955"/>
      <c r="H32" s="955"/>
      <c r="I32" s="955"/>
      <c r="J32" s="955"/>
      <c r="K32" s="79"/>
      <c r="L32" s="79"/>
      <c r="M32" s="79"/>
      <c r="N32" s="79"/>
      <c r="O32" s="79"/>
      <c r="P32" s="79"/>
      <c r="Q32" s="79"/>
      <c r="R32" s="79"/>
      <c r="S32" s="79"/>
      <c r="T32" s="79"/>
    </row>
    <row r="33" spans="1:20" s="17" customFormat="1" x14ac:dyDescent="0.25">
      <c r="A33" s="955"/>
      <c r="B33" s="955"/>
      <c r="C33" s="955"/>
      <c r="D33" s="955"/>
      <c r="E33" s="955"/>
      <c r="F33" s="955"/>
      <c r="G33" s="955"/>
      <c r="H33" s="955"/>
      <c r="I33" s="955"/>
      <c r="J33" s="955"/>
      <c r="K33" s="79"/>
      <c r="L33" s="79"/>
      <c r="M33" s="79"/>
      <c r="N33" s="79"/>
      <c r="O33" s="79"/>
      <c r="P33" s="79"/>
      <c r="Q33" s="79"/>
      <c r="R33" s="79"/>
      <c r="S33" s="79"/>
      <c r="T33" s="79"/>
    </row>
    <row r="34" spans="1:20" s="17" customFormat="1" x14ac:dyDescent="0.25">
      <c r="A34" s="955"/>
      <c r="B34" s="955"/>
      <c r="C34" s="955"/>
      <c r="D34" s="955"/>
      <c r="E34" s="955"/>
      <c r="F34" s="955"/>
      <c r="G34" s="955"/>
      <c r="H34" s="955"/>
      <c r="I34" s="955"/>
      <c r="J34" s="955"/>
      <c r="K34" s="79"/>
      <c r="L34" s="79"/>
      <c r="M34" s="79"/>
      <c r="N34" s="79"/>
      <c r="O34" s="79"/>
      <c r="P34" s="79"/>
      <c r="Q34" s="79"/>
      <c r="R34" s="79"/>
      <c r="S34" s="79"/>
      <c r="T34" s="79"/>
    </row>
    <row r="35" spans="1:20" s="17" customFormat="1" x14ac:dyDescent="0.25">
      <c r="A35" s="955"/>
      <c r="B35" s="955"/>
      <c r="C35" s="955"/>
      <c r="D35" s="955"/>
      <c r="E35" s="955"/>
      <c r="F35" s="955"/>
      <c r="G35" s="955"/>
      <c r="H35" s="955"/>
      <c r="I35" s="955"/>
      <c r="J35" s="955"/>
      <c r="K35" s="79"/>
      <c r="L35" s="79"/>
      <c r="M35" s="79"/>
      <c r="N35" s="79"/>
      <c r="O35" s="79"/>
      <c r="P35" s="79"/>
      <c r="Q35" s="79"/>
      <c r="R35" s="79"/>
      <c r="S35" s="79"/>
      <c r="T35" s="79"/>
    </row>
    <row r="36" spans="1:20" s="17" customFormat="1" ht="29.45" customHeight="1" x14ac:dyDescent="0.25">
      <c r="A36" s="955"/>
      <c r="B36" s="955"/>
      <c r="C36" s="955"/>
      <c r="D36" s="955"/>
      <c r="E36" s="955"/>
      <c r="F36" s="955"/>
      <c r="G36" s="955"/>
      <c r="H36" s="955"/>
      <c r="I36" s="955"/>
      <c r="J36" s="955"/>
      <c r="K36" s="79"/>
      <c r="L36" s="79"/>
      <c r="M36" s="79"/>
      <c r="N36" s="79"/>
      <c r="O36" s="79"/>
      <c r="P36" s="79"/>
      <c r="Q36" s="79"/>
      <c r="R36" s="79"/>
      <c r="S36" s="79"/>
      <c r="T36" s="79"/>
    </row>
    <row r="37" spans="1:20" s="17" customFormat="1" x14ac:dyDescent="0.25">
      <c r="A37" s="79"/>
      <c r="B37" s="79"/>
      <c r="C37" s="79"/>
      <c r="D37" s="79"/>
      <c r="E37" s="79"/>
      <c r="F37" s="79"/>
      <c r="G37" s="79"/>
      <c r="H37" s="79"/>
      <c r="I37" s="79"/>
      <c r="J37" s="79"/>
      <c r="K37" s="79"/>
      <c r="L37" s="79"/>
      <c r="M37" s="79"/>
      <c r="N37" s="79"/>
      <c r="O37" s="79"/>
      <c r="P37" s="79"/>
      <c r="Q37" s="79"/>
      <c r="R37" s="79"/>
      <c r="S37" s="79"/>
      <c r="T37" s="79"/>
    </row>
    <row r="38" spans="1:20" s="17" customFormat="1" x14ac:dyDescent="0.25">
      <c r="A38" s="954" t="s">
        <v>409</v>
      </c>
      <c r="B38" s="954"/>
      <c r="C38" s="954"/>
      <c r="D38" s="954"/>
      <c r="E38" s="954"/>
      <c r="F38" s="954"/>
      <c r="G38" s="954"/>
      <c r="H38" s="954"/>
      <c r="I38" s="954"/>
      <c r="J38" s="16"/>
    </row>
    <row r="39" spans="1:20" s="17" customFormat="1" x14ac:dyDescent="0.25">
      <c r="A39" s="722"/>
      <c r="B39" s="722"/>
      <c r="C39" s="722"/>
      <c r="D39" s="722"/>
      <c r="E39" s="91"/>
      <c r="F39" s="16"/>
      <c r="G39" s="16"/>
      <c r="H39" s="16"/>
      <c r="I39" s="16"/>
      <c r="J39" s="16"/>
    </row>
    <row r="40" spans="1:20" s="17" customFormat="1" x14ac:dyDescent="0.25">
      <c r="A40" s="722"/>
      <c r="B40" s="722"/>
      <c r="C40" s="722"/>
      <c r="D40" s="722"/>
      <c r="E40" s="722"/>
      <c r="F40" s="16"/>
      <c r="G40" s="16"/>
      <c r="H40" s="16"/>
      <c r="I40" s="16"/>
      <c r="J40" s="16"/>
    </row>
    <row r="41" spans="1:20" s="17" customFormat="1" x14ac:dyDescent="0.25">
      <c r="A41" s="954" t="s">
        <v>410</v>
      </c>
      <c r="B41" s="954"/>
      <c r="C41" s="954"/>
      <c r="D41" s="954"/>
      <c r="E41" s="954"/>
      <c r="F41" s="16"/>
      <c r="G41" s="16"/>
      <c r="H41" s="16"/>
      <c r="I41" s="16"/>
      <c r="J41" s="16"/>
    </row>
    <row r="43" spans="1:20" ht="15.6" customHeight="1" x14ac:dyDescent="0.25">
      <c r="B43" s="957" t="s">
        <v>411</v>
      </c>
      <c r="C43" s="957"/>
    </row>
    <row r="51" spans="1:9" ht="14.45" customHeight="1" x14ac:dyDescent="0.25">
      <c r="A51" s="959" t="s">
        <v>771</v>
      </c>
      <c r="B51" s="959"/>
      <c r="C51" s="959"/>
      <c r="D51" s="959"/>
      <c r="E51" s="960" t="s">
        <v>772</v>
      </c>
      <c r="F51" s="960"/>
      <c r="G51" s="960"/>
      <c r="H51" s="960"/>
      <c r="I51" s="960"/>
    </row>
    <row r="52" spans="1:9" ht="14.45" customHeight="1" x14ac:dyDescent="0.25">
      <c r="B52" s="958" t="s">
        <v>412</v>
      </c>
      <c r="C52" s="958"/>
      <c r="D52" s="958"/>
      <c r="F52" s="956" t="s">
        <v>837</v>
      </c>
      <c r="G52" s="956"/>
      <c r="H52" s="956"/>
      <c r="I52" s="229"/>
    </row>
    <row r="53" spans="1:9" ht="14.45" customHeight="1" x14ac:dyDescent="0.25">
      <c r="B53" s="949" t="s">
        <v>413</v>
      </c>
      <c r="C53" s="949"/>
      <c r="D53" s="949"/>
    </row>
    <row r="54" spans="1:9" x14ac:dyDescent="0.25">
      <c r="B54" s="238"/>
    </row>
    <row r="55" spans="1:9" x14ac:dyDescent="0.25">
      <c r="B55" s="239" t="s">
        <v>414</v>
      </c>
    </row>
    <row r="56" spans="1:9" x14ac:dyDescent="0.25">
      <c r="B56" s="230"/>
    </row>
  </sheetData>
  <sheetProtection password="F865" sheet="1" objects="1" scenarios="1"/>
  <dataConsolidate function="varp">
    <dataRefs count="1">
      <dataRef ref="A1:H5" sheet="B. DETALLE DE LA INVESTIGACIÓN" r:id="rId1"/>
    </dataRefs>
  </dataConsolidate>
  <customSheetViews>
    <customSheetView guid="{F18DF457-81A8-4440-941F-29A6E090E356}" showPageBreaks="1" showGridLines="0" printArea="1" state="hidden">
      <selection activeCell="A32" sqref="A32:J36"/>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41">
    <mergeCell ref="A32:J36"/>
    <mergeCell ref="F52:H52"/>
    <mergeCell ref="B43:C43"/>
    <mergeCell ref="B52:D52"/>
    <mergeCell ref="A51:D51"/>
    <mergeCell ref="E51:I51"/>
    <mergeCell ref="B53:D53"/>
    <mergeCell ref="A10:J11"/>
    <mergeCell ref="A13:C13"/>
    <mergeCell ref="A14:C14"/>
    <mergeCell ref="A15:C15"/>
    <mergeCell ref="D13:J13"/>
    <mergeCell ref="D14:J14"/>
    <mergeCell ref="D15:J15"/>
    <mergeCell ref="A40:B40"/>
    <mergeCell ref="C40:E40"/>
    <mergeCell ref="A41:E41"/>
    <mergeCell ref="A39:D39"/>
    <mergeCell ref="A38:I38"/>
    <mergeCell ref="G30:H30"/>
    <mergeCell ref="B30:E30"/>
    <mergeCell ref="B29:E29"/>
    <mergeCell ref="G29:H29"/>
    <mergeCell ref="G22:H22"/>
    <mergeCell ref="G23:H23"/>
    <mergeCell ref="G24:H24"/>
    <mergeCell ref="B22:E22"/>
    <mergeCell ref="B23:E23"/>
    <mergeCell ref="B24:E24"/>
    <mergeCell ref="G19:H19"/>
    <mergeCell ref="G20:H20"/>
    <mergeCell ref="G21:H21"/>
    <mergeCell ref="A19:E19"/>
    <mergeCell ref="B20:E20"/>
    <mergeCell ref="B21:E21"/>
    <mergeCell ref="I2:J2"/>
    <mergeCell ref="A5:J5"/>
    <mergeCell ref="A8:C8"/>
    <mergeCell ref="A7:E7"/>
    <mergeCell ref="I4:J4"/>
    <mergeCell ref="G4:H4"/>
  </mergeCells>
  <conditionalFormatting sqref="G30:J30 G29 I29:J29 G20:J28">
    <cfRule type="cellIs" dxfId="14" priority="3" operator="equal">
      <formula>""</formula>
    </cfRule>
  </conditionalFormatting>
  <dataValidations count="1">
    <dataValidation type="list" allowBlank="1" showInputMessage="1" showErrorMessage="1" sqref="J20:J30" xr:uid="{6F8C31BA-8D8F-47FE-99D5-91EF4A0A6AC4}">
      <formula1>"Elija un elemento, Recibido, No aplica"</formula1>
    </dataValidation>
  </dataValidations>
  <hyperlinks>
    <hyperlink ref="B53" r:id="rId3" display="mailto:ceishusfq@usfq.edu.ec" xr:uid="{ED1FA5EF-3043-4E91-A392-4089037447F9}"/>
  </hyperlinks>
  <pageMargins left="0.54166666666666663" right="0.26666666666666666" top="1.2941176470588236" bottom="0.74803149606299213" header="0.31496062992125984" footer="0.31496062992125984"/>
  <pageSetup paperSize="9" orientation="portrait" r:id="rId4"/>
  <headerFooter>
    <oddHeader>&amp;R
&amp;G</oddHeader>
    <oddFooter>&amp;LPágina &amp;P</oddFooter>
  </headerFooter>
  <drawing r:id="rId5"/>
  <legacyDrawing r:id="rId6"/>
  <legacyDrawingHF r:id="rId7"/>
  <extLst>
    <ext xmlns:x14="http://schemas.microsoft.com/office/spreadsheetml/2009/9/main" uri="{CCE6A557-97BC-4b89-ADB6-D9C93CAAB3DF}">
      <x14:dataValidations xmlns:xm="http://schemas.microsoft.com/office/excel/2006/main" count="1">
        <x14:dataValidation type="list" allowBlank="1" showInputMessage="1" showErrorMessage="1" xr:uid="{73FF4743-1A71-4042-A35B-DA9A8B16C424}">
          <x14:formula1>
            <xm:f>'Datos Listas Desplegables'!$H$67:$H$70</xm:f>
          </x14:formula1>
          <xm:sqref>A32</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470DC-AC63-4954-A1AD-5EA6CA60372B}">
  <sheetPr codeName="Hoja11">
    <tabColor theme="2" tint="-0.249977111117893"/>
  </sheetPr>
  <dimension ref="A1:O315"/>
  <sheetViews>
    <sheetView showGridLines="0" zoomScaleNormal="100" workbookViewId="0">
      <selection activeCell="O8" sqref="O8"/>
    </sheetView>
  </sheetViews>
  <sheetFormatPr baseColWidth="10" defaultRowHeight="15" x14ac:dyDescent="0.25"/>
  <cols>
    <col min="1" max="1" width="10.85546875" customWidth="1"/>
    <col min="2" max="2" width="11.5703125" customWidth="1"/>
    <col min="3" max="3" width="10.85546875" customWidth="1"/>
    <col min="4" max="5" width="9.28515625" customWidth="1"/>
    <col min="6" max="6" width="7.28515625" customWidth="1"/>
    <col min="7" max="7" width="15.28515625" customWidth="1"/>
    <col min="8" max="8" width="8.42578125" customWidth="1"/>
    <col min="9" max="9" width="8.140625" customWidth="1"/>
    <col min="10" max="10" width="2.42578125" customWidth="1"/>
  </cols>
  <sheetData>
    <row r="1" spans="1:10" x14ac:dyDescent="0.25">
      <c r="H1" s="1004">
        <f>'Datos de Investigación'!C5</f>
        <v>0</v>
      </c>
      <c r="I1" s="1004"/>
      <c r="J1" s="111"/>
    </row>
    <row r="2" spans="1:10" x14ac:dyDescent="0.25">
      <c r="F2" s="1004" t="str">
        <f>""&amp;'Datos de Investigación'!$C$7&amp;""</f>
        <v/>
      </c>
      <c r="G2" s="1005"/>
      <c r="H2" s="1005"/>
      <c r="I2" s="1005"/>
    </row>
    <row r="3" spans="1:10" x14ac:dyDescent="0.25">
      <c r="G3" s="961">
        <f ca="1">'Datos de Investigación'!C6</f>
        <v>45699</v>
      </c>
      <c r="H3" s="961"/>
      <c r="I3" s="961"/>
    </row>
    <row r="4" spans="1:10" ht="18.75" x14ac:dyDescent="0.3">
      <c r="B4" s="971" t="s">
        <v>254</v>
      </c>
      <c r="C4" s="971"/>
      <c r="D4" s="971"/>
      <c r="E4" s="971"/>
      <c r="F4" s="971"/>
      <c r="G4" s="971"/>
    </row>
    <row r="5" spans="1:10" ht="18.75" x14ac:dyDescent="0.3">
      <c r="A5" s="962" t="s">
        <v>255</v>
      </c>
      <c r="B5" s="962"/>
      <c r="C5" s="962"/>
      <c r="D5" s="176"/>
      <c r="E5" s="176"/>
      <c r="F5" s="176"/>
      <c r="G5" s="176"/>
    </row>
    <row r="7" spans="1:10" ht="13.9" customHeight="1" x14ac:dyDescent="0.25">
      <c r="A7" s="576" t="s">
        <v>256</v>
      </c>
      <c r="B7" s="577"/>
      <c r="C7" s="577"/>
      <c r="D7" s="577"/>
      <c r="E7" s="577"/>
      <c r="F7" s="577"/>
      <c r="G7" s="577"/>
      <c r="H7" s="577"/>
      <c r="I7" s="577"/>
      <c r="J7" s="102"/>
    </row>
    <row r="8" spans="1:10" ht="57" customHeight="1" x14ac:dyDescent="0.25">
      <c r="A8" s="701" t="s">
        <v>257</v>
      </c>
      <c r="B8" s="702"/>
      <c r="C8" s="963" t="str">
        <f>""&amp;'Datos de Investigación'!$C$17&amp;""</f>
        <v/>
      </c>
      <c r="D8" s="964"/>
      <c r="E8" s="964"/>
      <c r="F8" s="964"/>
      <c r="G8" s="964"/>
      <c r="H8" s="964"/>
      <c r="I8" s="965"/>
    </row>
    <row r="9" spans="1:10" ht="14.45" customHeight="1" x14ac:dyDescent="0.25">
      <c r="A9" s="701" t="s">
        <v>258</v>
      </c>
      <c r="B9" s="702"/>
      <c r="C9" s="966" t="str">
        <f>""&amp;'Datos de Investigación'!$C$7&amp;""</f>
        <v/>
      </c>
      <c r="D9" s="967"/>
      <c r="E9" s="967"/>
      <c r="F9" s="967"/>
      <c r="G9" s="967"/>
      <c r="H9" s="967"/>
      <c r="I9" s="968"/>
    </row>
    <row r="10" spans="1:10" ht="14.45" customHeight="1" x14ac:dyDescent="0.25">
      <c r="A10" s="701" t="s">
        <v>259</v>
      </c>
      <c r="B10" s="702"/>
      <c r="C10" s="976"/>
      <c r="D10" s="977"/>
      <c r="E10" s="977"/>
      <c r="F10" s="977"/>
      <c r="G10" s="977"/>
      <c r="H10" s="977"/>
      <c r="I10" s="978"/>
    </row>
    <row r="11" spans="1:10" x14ac:dyDescent="0.25">
      <c r="A11" s="701" t="s">
        <v>261</v>
      </c>
      <c r="B11" s="702"/>
      <c r="C11" s="979" t="s">
        <v>53</v>
      </c>
      <c r="D11" s="979"/>
      <c r="E11" s="979"/>
      <c r="F11" s="979"/>
      <c r="G11" s="979"/>
      <c r="H11" s="979"/>
      <c r="I11" s="979"/>
    </row>
    <row r="12" spans="1:10" x14ac:dyDescent="0.25">
      <c r="A12" s="701" t="s">
        <v>262</v>
      </c>
      <c r="B12" s="702"/>
      <c r="C12" s="702"/>
      <c r="D12" s="702"/>
      <c r="E12" s="702"/>
      <c r="F12" s="702"/>
      <c r="G12" s="702"/>
      <c r="H12" s="702"/>
      <c r="I12" s="702"/>
    </row>
    <row r="13" spans="1:10" ht="14.45" customHeight="1" x14ac:dyDescent="0.25">
      <c r="A13" s="969" t="s">
        <v>14</v>
      </c>
      <c r="B13" s="970"/>
      <c r="C13" s="969" t="s">
        <v>263</v>
      </c>
      <c r="D13" s="970"/>
      <c r="E13" s="969" t="s">
        <v>719</v>
      </c>
      <c r="F13" s="970"/>
      <c r="G13" s="980" t="s">
        <v>720</v>
      </c>
      <c r="H13" s="980"/>
      <c r="I13" s="980"/>
    </row>
    <row r="14" spans="1:10" ht="29.45" customHeight="1" x14ac:dyDescent="0.25">
      <c r="A14" s="973" t="str">
        <f>""&amp;Protocolo!$D$44&amp;""</f>
        <v/>
      </c>
      <c r="B14" s="974"/>
      <c r="C14" s="973" t="str">
        <f>""&amp;Protocolo!$D$45&amp;""</f>
        <v/>
      </c>
      <c r="D14" s="975"/>
      <c r="E14" s="966" t="str">
        <f>""&amp;Protocolo!$D$46&amp;""</f>
        <v/>
      </c>
      <c r="F14" s="968"/>
      <c r="G14" s="966" t="str">
        <f>""&amp;Protocolo!$D$47&amp;""</f>
        <v/>
      </c>
      <c r="H14" s="967"/>
      <c r="I14" s="968"/>
    </row>
    <row r="15" spans="1:10" x14ac:dyDescent="0.25">
      <c r="A15" s="701" t="s">
        <v>264</v>
      </c>
      <c r="B15" s="702"/>
      <c r="C15" s="702"/>
      <c r="D15" s="702"/>
      <c r="E15" s="702"/>
      <c r="F15" s="702"/>
      <c r="G15" s="702"/>
      <c r="H15" s="702"/>
      <c r="I15" s="702"/>
    </row>
    <row r="16" spans="1:10" x14ac:dyDescent="0.25">
      <c r="A16" s="147" t="s">
        <v>265</v>
      </c>
      <c r="B16" s="972" t="s">
        <v>68</v>
      </c>
      <c r="C16" s="972"/>
      <c r="D16" s="972"/>
      <c r="E16" s="972" t="s">
        <v>67</v>
      </c>
      <c r="F16" s="972"/>
      <c r="G16" s="972" t="s">
        <v>251</v>
      </c>
      <c r="H16" s="972"/>
      <c r="I16" s="972"/>
    </row>
    <row r="17" spans="1:9" ht="29.45" customHeight="1" x14ac:dyDescent="0.25">
      <c r="A17" s="167">
        <v>1</v>
      </c>
      <c r="B17" s="559" t="str">
        <f>""&amp;Protocolo!$B$53&amp;""</f>
        <v>Investigador Principal</v>
      </c>
      <c r="C17" s="559"/>
      <c r="D17" s="559"/>
      <c r="E17" s="981" t="str">
        <f>""&amp;Protocolo!$C$53&amp;""</f>
        <v>0</v>
      </c>
      <c r="F17" s="981"/>
      <c r="G17" s="981" t="str">
        <f>""&amp;Protocolo!$G$53&amp;""</f>
        <v>0</v>
      </c>
      <c r="H17" s="981"/>
      <c r="I17" s="981"/>
    </row>
    <row r="18" spans="1:9" ht="29.45" customHeight="1" x14ac:dyDescent="0.25">
      <c r="A18" s="167">
        <v>2</v>
      </c>
      <c r="B18" s="559" t="str">
        <f>""&amp;Protocolo!$B$54&amp;""</f>
        <v/>
      </c>
      <c r="C18" s="559"/>
      <c r="D18" s="559"/>
      <c r="E18" s="981" t="str">
        <f>""&amp;Protocolo!$C$54&amp;""</f>
        <v/>
      </c>
      <c r="F18" s="981"/>
      <c r="G18" s="981" t="str">
        <f>""&amp;Protocolo!$G$54&amp;""</f>
        <v/>
      </c>
      <c r="H18" s="981"/>
      <c r="I18" s="981"/>
    </row>
    <row r="19" spans="1:9" ht="29.45" customHeight="1" x14ac:dyDescent="0.25">
      <c r="A19" s="167">
        <v>3</v>
      </c>
      <c r="B19" s="559" t="str">
        <f>""&amp;Protocolo!$B$55&amp;""</f>
        <v/>
      </c>
      <c r="C19" s="559"/>
      <c r="D19" s="559"/>
      <c r="E19" s="981" t="str">
        <f>""&amp;Protocolo!$C$55&amp;""</f>
        <v/>
      </c>
      <c r="F19" s="981"/>
      <c r="G19" s="981" t="str">
        <f>""&amp;Protocolo!$G$55&amp;""</f>
        <v/>
      </c>
      <c r="H19" s="981"/>
      <c r="I19" s="981"/>
    </row>
    <row r="20" spans="1:9" ht="29.45" customHeight="1" x14ac:dyDescent="0.25">
      <c r="A20" s="167">
        <v>4</v>
      </c>
      <c r="B20" s="559" t="str">
        <f>""&amp;Protocolo!$B$56&amp;""</f>
        <v/>
      </c>
      <c r="C20" s="559"/>
      <c r="D20" s="559"/>
      <c r="E20" s="981" t="str">
        <f>""&amp;Protocolo!$C$56&amp;""</f>
        <v/>
      </c>
      <c r="F20" s="981"/>
      <c r="G20" s="981" t="str">
        <f>""&amp;Protocolo!$G$56&amp;""</f>
        <v/>
      </c>
      <c r="H20" s="981"/>
      <c r="I20" s="981"/>
    </row>
    <row r="21" spans="1:9" ht="29.45" customHeight="1" x14ac:dyDescent="0.25">
      <c r="A21" s="168">
        <v>5</v>
      </c>
      <c r="B21" s="559" t="str">
        <f>""&amp;Protocolo!$B$57&amp;""</f>
        <v/>
      </c>
      <c r="C21" s="559"/>
      <c r="D21" s="559"/>
      <c r="E21" s="981" t="str">
        <f>""&amp;Protocolo!$C$57&amp;""</f>
        <v/>
      </c>
      <c r="F21" s="981"/>
      <c r="G21" s="981" t="str">
        <f>""&amp;Protocolo!$G$57&amp;""</f>
        <v/>
      </c>
      <c r="H21" s="981"/>
      <c r="I21" s="981"/>
    </row>
    <row r="22" spans="1:9" ht="29.45" customHeight="1" x14ac:dyDescent="0.25">
      <c r="A22" s="167">
        <v>6</v>
      </c>
      <c r="B22" s="559" t="str">
        <f>""&amp;Protocolo!$B$58&amp;""</f>
        <v/>
      </c>
      <c r="C22" s="559"/>
      <c r="D22" s="559"/>
      <c r="E22" s="981" t="str">
        <f>""&amp;Protocolo!$C$58&amp;""</f>
        <v/>
      </c>
      <c r="F22" s="981"/>
      <c r="G22" s="981" t="str">
        <f>""&amp;Protocolo!$G$58&amp;""</f>
        <v/>
      </c>
      <c r="H22" s="981"/>
      <c r="I22" s="981"/>
    </row>
    <row r="23" spans="1:9" ht="29.45" customHeight="1" x14ac:dyDescent="0.25">
      <c r="A23" s="167">
        <v>7</v>
      </c>
      <c r="B23" s="559" t="str">
        <f>""&amp;Protocolo!$B$59&amp;""</f>
        <v/>
      </c>
      <c r="C23" s="559"/>
      <c r="D23" s="559"/>
      <c r="E23" s="981" t="str">
        <f>""&amp;Protocolo!$C$59&amp;""</f>
        <v/>
      </c>
      <c r="F23" s="981"/>
      <c r="G23" s="981" t="str">
        <f>""&amp;Protocolo!$G$59&amp;""</f>
        <v/>
      </c>
      <c r="H23" s="981"/>
      <c r="I23" s="981"/>
    </row>
    <row r="24" spans="1:9" ht="29.45" customHeight="1" x14ac:dyDescent="0.25">
      <c r="A24" s="167">
        <v>8</v>
      </c>
      <c r="B24" s="559" t="str">
        <f>""&amp;Protocolo!$B$60&amp;""</f>
        <v/>
      </c>
      <c r="C24" s="559"/>
      <c r="D24" s="559"/>
      <c r="E24" s="981" t="str">
        <f>""&amp;Protocolo!$C$60&amp;""</f>
        <v/>
      </c>
      <c r="F24" s="981"/>
      <c r="G24" s="981" t="str">
        <f>""&amp;Protocolo!$G$60&amp;""</f>
        <v/>
      </c>
      <c r="H24" s="981"/>
      <c r="I24" s="981"/>
    </row>
    <row r="25" spans="1:9" ht="18" customHeight="1" x14ac:dyDescent="0.25">
      <c r="A25" s="982" t="s">
        <v>266</v>
      </c>
      <c r="B25" s="983"/>
      <c r="C25" s="389" t="s">
        <v>267</v>
      </c>
      <c r="D25" s="390">
        <f>Protocolo!G28</f>
        <v>0</v>
      </c>
      <c r="E25" s="389" t="s">
        <v>268</v>
      </c>
      <c r="F25" s="390">
        <f>Protocolo!G29</f>
        <v>0</v>
      </c>
      <c r="G25" s="389" t="s">
        <v>253</v>
      </c>
      <c r="H25" s="984">
        <f>Protocolo!G30</f>
        <v>0</v>
      </c>
      <c r="I25" s="984"/>
    </row>
    <row r="26" spans="1:9" ht="18" customHeight="1" x14ac:dyDescent="0.25">
      <c r="A26" s="387"/>
      <c r="B26" s="387"/>
      <c r="C26" s="388"/>
      <c r="D26" s="385"/>
      <c r="E26" s="388"/>
      <c r="F26" s="385"/>
      <c r="G26" s="388"/>
      <c r="H26" s="386"/>
      <c r="I26" s="386"/>
    </row>
    <row r="27" spans="1:9" x14ac:dyDescent="0.25">
      <c r="A27" s="1036" t="s">
        <v>468</v>
      </c>
      <c r="B27" s="1037"/>
      <c r="C27" s="1038"/>
      <c r="D27" s="1039"/>
      <c r="E27" s="1039"/>
      <c r="F27" s="1039"/>
      <c r="G27" s="1039"/>
      <c r="H27" s="1039"/>
      <c r="I27" s="1040"/>
    </row>
    <row r="28" spans="1:9" x14ac:dyDescent="0.25">
      <c r="A28" s="104"/>
      <c r="B28" s="104"/>
      <c r="C28" s="104"/>
      <c r="D28" s="104"/>
      <c r="E28" s="104"/>
      <c r="F28" s="104"/>
      <c r="G28" s="104"/>
      <c r="H28" s="104"/>
      <c r="I28" s="104"/>
    </row>
    <row r="29" spans="1:9" ht="15.6" customHeight="1" x14ac:dyDescent="0.25">
      <c r="A29" s="989" t="s">
        <v>269</v>
      </c>
      <c r="B29" s="990"/>
      <c r="C29" s="990"/>
      <c r="D29" s="990"/>
      <c r="E29" s="990"/>
      <c r="F29" s="990"/>
      <c r="G29" s="991"/>
      <c r="H29" s="114" t="s">
        <v>133</v>
      </c>
      <c r="I29" s="114" t="s">
        <v>134</v>
      </c>
    </row>
    <row r="30" spans="1:9" ht="49.15" customHeight="1" x14ac:dyDescent="0.25">
      <c r="A30" s="986" t="s">
        <v>102</v>
      </c>
      <c r="B30" s="987"/>
      <c r="C30" s="987"/>
      <c r="D30" s="987"/>
      <c r="E30" s="987"/>
      <c r="F30" s="987"/>
      <c r="G30" s="988"/>
      <c r="H30" s="177" t="str">
        <f>""&amp;'Formulario de clasificación'!$F$9&amp;""</f>
        <v/>
      </c>
      <c r="I30" s="177" t="str">
        <f>""&amp;'Formulario de clasificación'!$G$9&amp;""</f>
        <v/>
      </c>
    </row>
    <row r="31" spans="1:9" ht="24" customHeight="1" x14ac:dyDescent="0.25">
      <c r="A31" s="986" t="s">
        <v>103</v>
      </c>
      <c r="B31" s="987"/>
      <c r="C31" s="987"/>
      <c r="D31" s="987"/>
      <c r="E31" s="987"/>
      <c r="F31" s="987"/>
      <c r="G31" s="988"/>
      <c r="H31" s="177" t="str">
        <f>""&amp;'Formulario de clasificación'!$F$10&amp;""</f>
        <v/>
      </c>
      <c r="I31" s="177" t="str">
        <f>""&amp;'Formulario de clasificación'!$G$10&amp;""</f>
        <v/>
      </c>
    </row>
    <row r="32" spans="1:9" ht="31.9" customHeight="1" x14ac:dyDescent="0.25">
      <c r="A32" s="986" t="s">
        <v>104</v>
      </c>
      <c r="B32" s="987"/>
      <c r="C32" s="987"/>
      <c r="D32" s="987"/>
      <c r="E32" s="987"/>
      <c r="F32" s="987"/>
      <c r="G32" s="988"/>
      <c r="H32" s="177" t="str">
        <f>""&amp;'Formulario de clasificación'!$F$11&amp;""</f>
        <v/>
      </c>
      <c r="I32" s="177" t="str">
        <f>""&amp;'Formulario de clasificación'!$G$11&amp;""</f>
        <v/>
      </c>
    </row>
    <row r="33" spans="1:9" ht="24" customHeight="1" x14ac:dyDescent="0.25">
      <c r="A33" s="986" t="s">
        <v>105</v>
      </c>
      <c r="B33" s="987"/>
      <c r="C33" s="987"/>
      <c r="D33" s="987"/>
      <c r="E33" s="987"/>
      <c r="F33" s="987"/>
      <c r="G33" s="988"/>
      <c r="H33" s="177" t="str">
        <f>""&amp;'Formulario de clasificación'!$F$12&amp;""</f>
        <v/>
      </c>
      <c r="I33" s="177" t="str">
        <f>""&amp;'Formulario de clasificación'!$G$12&amp;""</f>
        <v/>
      </c>
    </row>
    <row r="34" spans="1:9" ht="24" customHeight="1" x14ac:dyDescent="0.25">
      <c r="A34" s="986" t="s">
        <v>106</v>
      </c>
      <c r="B34" s="987"/>
      <c r="C34" s="987"/>
      <c r="D34" s="987"/>
      <c r="E34" s="987"/>
      <c r="F34" s="987"/>
      <c r="G34" s="988"/>
      <c r="H34" s="177" t="str">
        <f>""&amp;'Formulario de clasificación'!$F$13&amp;""</f>
        <v/>
      </c>
      <c r="I34" s="177" t="str">
        <f>""&amp;'Formulario de clasificación'!$G$13&amp;""</f>
        <v/>
      </c>
    </row>
    <row r="35" spans="1:9" ht="28.9" customHeight="1" x14ac:dyDescent="0.25">
      <c r="A35" s="986" t="s">
        <v>107</v>
      </c>
      <c r="B35" s="987"/>
      <c r="C35" s="987"/>
      <c r="D35" s="987"/>
      <c r="E35" s="987"/>
      <c r="F35" s="987"/>
      <c r="G35" s="988"/>
      <c r="H35" s="177" t="str">
        <f>""&amp;'Formulario de clasificación'!$F$14&amp;""</f>
        <v/>
      </c>
      <c r="I35" s="177" t="str">
        <f>""&amp;'Formulario de clasificación'!$G$14&amp;""</f>
        <v/>
      </c>
    </row>
    <row r="36" spans="1:9" ht="27.6" customHeight="1" x14ac:dyDescent="0.25">
      <c r="A36" s="986" t="s">
        <v>108</v>
      </c>
      <c r="B36" s="987"/>
      <c r="C36" s="987"/>
      <c r="D36" s="987"/>
      <c r="E36" s="987"/>
      <c r="F36" s="987"/>
      <c r="G36" s="988"/>
      <c r="H36" s="177" t="str">
        <f>""&amp;'Formulario de clasificación'!$F$15&amp;""</f>
        <v/>
      </c>
      <c r="I36" s="177" t="str">
        <f>""&amp;'Formulario de clasificación'!$G$15&amp;""</f>
        <v/>
      </c>
    </row>
    <row r="37" spans="1:9" ht="27.6" customHeight="1" x14ac:dyDescent="0.25">
      <c r="A37" s="986" t="s">
        <v>109</v>
      </c>
      <c r="B37" s="987"/>
      <c r="C37" s="987"/>
      <c r="D37" s="987"/>
      <c r="E37" s="987"/>
      <c r="F37" s="987"/>
      <c r="G37" s="988"/>
      <c r="H37" s="177" t="str">
        <f>""&amp;'Formulario de clasificación'!$F$16&amp;""</f>
        <v/>
      </c>
      <c r="I37" s="177" t="str">
        <f>""&amp;'Formulario de clasificación'!$G$16&amp;""</f>
        <v/>
      </c>
    </row>
    <row r="38" spans="1:9" ht="27.6" customHeight="1" x14ac:dyDescent="0.25">
      <c r="A38" s="986" t="s">
        <v>110</v>
      </c>
      <c r="B38" s="987"/>
      <c r="C38" s="987"/>
      <c r="D38" s="987"/>
      <c r="E38" s="987"/>
      <c r="F38" s="987"/>
      <c r="G38" s="988"/>
      <c r="H38" s="177" t="str">
        <f>""&amp;'Formulario de clasificación'!$F$17&amp;""</f>
        <v/>
      </c>
      <c r="I38" s="177" t="str">
        <f>""&amp;'Formulario de clasificación'!$G$17&amp;""</f>
        <v/>
      </c>
    </row>
    <row r="39" spans="1:9" ht="27.6" customHeight="1" x14ac:dyDescent="0.25">
      <c r="A39" s="986" t="s">
        <v>111</v>
      </c>
      <c r="B39" s="987"/>
      <c r="C39" s="987"/>
      <c r="D39" s="987"/>
      <c r="E39" s="987"/>
      <c r="F39" s="987"/>
      <c r="G39" s="988"/>
      <c r="H39" s="177" t="str">
        <f>""&amp;'Formulario de clasificación'!$F$18&amp;""</f>
        <v/>
      </c>
      <c r="I39" s="177" t="str">
        <f>""&amp;'Formulario de clasificación'!$G$18&amp;""</f>
        <v/>
      </c>
    </row>
    <row r="40" spans="1:9" ht="24" customHeight="1" x14ac:dyDescent="0.25">
      <c r="A40" s="986" t="s">
        <v>112</v>
      </c>
      <c r="B40" s="987"/>
      <c r="C40" s="987"/>
      <c r="D40" s="987"/>
      <c r="E40" s="987"/>
      <c r="F40" s="987"/>
      <c r="G40" s="988"/>
      <c r="H40" s="177" t="str">
        <f>""&amp;'Formulario de clasificación'!$F$19&amp;""</f>
        <v/>
      </c>
      <c r="I40" s="177" t="str">
        <f>""&amp;'Formulario de clasificación'!$G$19&amp;""</f>
        <v/>
      </c>
    </row>
    <row r="41" spans="1:9" ht="24" customHeight="1" x14ac:dyDescent="0.25">
      <c r="A41" s="986" t="s">
        <v>113</v>
      </c>
      <c r="B41" s="987"/>
      <c r="C41" s="987"/>
      <c r="D41" s="987"/>
      <c r="E41" s="987"/>
      <c r="F41" s="987"/>
      <c r="G41" s="988"/>
      <c r="H41" s="177" t="str">
        <f>""&amp;'Formulario de clasificación'!$F$20&amp;""</f>
        <v/>
      </c>
      <c r="I41" s="177" t="str">
        <f>""&amp;'Formulario de clasificación'!$G$20&amp;""</f>
        <v/>
      </c>
    </row>
    <row r="42" spans="1:9" ht="24" customHeight="1" x14ac:dyDescent="0.25">
      <c r="A42" s="986" t="s">
        <v>114</v>
      </c>
      <c r="B42" s="987"/>
      <c r="C42" s="987"/>
      <c r="D42" s="987"/>
      <c r="E42" s="987"/>
      <c r="F42" s="987"/>
      <c r="G42" s="988"/>
      <c r="H42" s="177" t="str">
        <f>""&amp;'Formulario de clasificación'!$F$21&amp;""</f>
        <v/>
      </c>
      <c r="I42" s="177" t="str">
        <f>""&amp;'Formulario de clasificación'!$G$21&amp;""</f>
        <v/>
      </c>
    </row>
    <row r="45" spans="1:9" ht="15.6" customHeight="1" x14ac:dyDescent="0.25">
      <c r="A45" s="989" t="s">
        <v>270</v>
      </c>
      <c r="B45" s="990"/>
      <c r="C45" s="990"/>
      <c r="D45" s="990"/>
      <c r="E45" s="990"/>
      <c r="F45" s="990"/>
      <c r="G45" s="991"/>
      <c r="H45" s="114" t="s">
        <v>133</v>
      </c>
      <c r="I45" s="114" t="s">
        <v>134</v>
      </c>
    </row>
    <row r="46" spans="1:9" ht="20.45" customHeight="1" x14ac:dyDescent="0.25">
      <c r="A46" s="992" t="s">
        <v>116</v>
      </c>
      <c r="B46" s="993"/>
      <c r="C46" s="993"/>
      <c r="D46" s="993"/>
      <c r="E46" s="993"/>
      <c r="F46" s="993"/>
      <c r="G46" s="993"/>
      <c r="H46" s="177" t="str">
        <f>""&amp;'Formulario de clasificación'!$F$24&amp;""</f>
        <v/>
      </c>
      <c r="I46" s="177" t="str">
        <f>""&amp;'Formulario de clasificación'!$G$24&amp;""</f>
        <v/>
      </c>
    </row>
    <row r="47" spans="1:9" ht="20.45" customHeight="1" x14ac:dyDescent="0.25">
      <c r="A47" s="992" t="s">
        <v>117</v>
      </c>
      <c r="B47" s="993"/>
      <c r="C47" s="993"/>
      <c r="D47" s="993"/>
      <c r="E47" s="993"/>
      <c r="F47" s="993"/>
      <c r="G47" s="993"/>
      <c r="H47" s="177" t="str">
        <f>""&amp;'Formulario de clasificación'!$F$25&amp;""</f>
        <v/>
      </c>
      <c r="I47" s="177" t="str">
        <f>""&amp;'Formulario de clasificación'!$G$25&amp;""</f>
        <v/>
      </c>
    </row>
    <row r="48" spans="1:9" ht="21.6" customHeight="1" x14ac:dyDescent="0.25">
      <c r="A48" s="1007" t="s">
        <v>271</v>
      </c>
      <c r="B48" s="1008"/>
      <c r="C48" s="1008"/>
      <c r="D48" s="1008"/>
      <c r="E48" s="1008"/>
      <c r="F48" s="1008"/>
      <c r="G48" s="1009"/>
      <c r="H48" s="1006" t="str">
        <f>""&amp;'Formulario de clasificación'!$F$26&amp;""</f>
        <v/>
      </c>
      <c r="I48" s="985" t="str">
        <f>""&amp;'Formulario de clasificación'!$G$26&amp;""</f>
        <v/>
      </c>
    </row>
    <row r="49" spans="1:9" ht="14.45" customHeight="1" x14ac:dyDescent="0.25">
      <c r="A49" s="1010"/>
      <c r="B49" s="1011"/>
      <c r="C49" s="1011"/>
      <c r="D49" s="1011"/>
      <c r="E49" s="1011"/>
      <c r="F49" s="1011"/>
      <c r="G49" s="1012"/>
      <c r="H49" s="1006"/>
      <c r="I49" s="985"/>
    </row>
    <row r="50" spans="1:9" ht="17.45" customHeight="1" x14ac:dyDescent="0.25">
      <c r="A50" s="1010"/>
      <c r="B50" s="1011"/>
      <c r="C50" s="1011"/>
      <c r="D50" s="1011"/>
      <c r="E50" s="1011"/>
      <c r="F50" s="1011"/>
      <c r="G50" s="1012"/>
      <c r="H50" s="1006"/>
      <c r="I50" s="985"/>
    </row>
    <row r="51" spans="1:9" ht="14.45" customHeight="1" x14ac:dyDescent="0.25">
      <c r="A51" s="1010"/>
      <c r="B51" s="1011"/>
      <c r="C51" s="1011"/>
      <c r="D51" s="1011"/>
      <c r="E51" s="1011"/>
      <c r="F51" s="1011"/>
      <c r="G51" s="1012"/>
      <c r="H51" s="1006"/>
      <c r="I51" s="985"/>
    </row>
    <row r="52" spans="1:9" ht="32.450000000000003" customHeight="1" x14ac:dyDescent="0.25">
      <c r="A52" s="1013"/>
      <c r="B52" s="1014"/>
      <c r="C52" s="1014"/>
      <c r="D52" s="1014"/>
      <c r="E52" s="1014"/>
      <c r="F52" s="1014"/>
      <c r="G52" s="1015"/>
      <c r="H52" s="1006"/>
      <c r="I52" s="985"/>
    </row>
    <row r="53" spans="1:9" ht="44.45" customHeight="1" x14ac:dyDescent="0.25">
      <c r="A53" s="1000" t="s">
        <v>118</v>
      </c>
      <c r="B53" s="1001"/>
      <c r="C53" s="1001"/>
      <c r="D53" s="1001"/>
      <c r="E53" s="1001"/>
      <c r="F53" s="1001"/>
      <c r="G53" s="1001"/>
      <c r="H53" s="177" t="str">
        <f>""&amp;'Formulario de clasificación'!$F$27&amp;""</f>
        <v/>
      </c>
      <c r="I53" s="177" t="str">
        <f>""&amp;'Formulario de clasificación'!$G$27&amp;""</f>
        <v/>
      </c>
    </row>
    <row r="54" spans="1:9" ht="41.45" customHeight="1" x14ac:dyDescent="0.25">
      <c r="A54" s="986" t="s">
        <v>119</v>
      </c>
      <c r="B54" s="987"/>
      <c r="C54" s="987"/>
      <c r="D54" s="987"/>
      <c r="E54" s="987"/>
      <c r="F54" s="987"/>
      <c r="G54" s="987"/>
      <c r="H54" s="177" t="str">
        <f>""&amp;'Formulario de clasificación'!$F$28&amp;""</f>
        <v/>
      </c>
      <c r="I54" s="177" t="str">
        <f>""&amp;'Formulario de clasificación'!$G$28&amp;""</f>
        <v/>
      </c>
    </row>
    <row r="55" spans="1:9" ht="31.15" customHeight="1" x14ac:dyDescent="0.25">
      <c r="A55" s="986" t="s">
        <v>120</v>
      </c>
      <c r="B55" s="987"/>
      <c r="C55" s="987"/>
      <c r="D55" s="987"/>
      <c r="E55" s="987"/>
      <c r="F55" s="987"/>
      <c r="G55" s="987"/>
      <c r="H55" s="177" t="str">
        <f>""&amp;'Formulario de clasificación'!$F$29&amp;""</f>
        <v/>
      </c>
      <c r="I55" s="177" t="str">
        <f>""&amp;'Formulario de clasificación'!$G$29&amp;""</f>
        <v/>
      </c>
    </row>
    <row r="56" spans="1:9" ht="40.9" customHeight="1" x14ac:dyDescent="0.25">
      <c r="A56" s="986" t="s">
        <v>121</v>
      </c>
      <c r="B56" s="987"/>
      <c r="C56" s="987"/>
      <c r="D56" s="987"/>
      <c r="E56" s="987"/>
      <c r="F56" s="987"/>
      <c r="G56" s="987"/>
      <c r="H56" s="177" t="str">
        <f>""&amp;'Formulario de clasificación'!$F$30&amp;""</f>
        <v/>
      </c>
      <c r="I56" s="177" t="str">
        <f>""&amp;'Formulario de clasificación'!$G$30&amp;""</f>
        <v/>
      </c>
    </row>
    <row r="57" spans="1:9" ht="20.45" customHeight="1" x14ac:dyDescent="0.25">
      <c r="A57" s="986" t="s">
        <v>122</v>
      </c>
      <c r="B57" s="987"/>
      <c r="C57" s="987"/>
      <c r="D57" s="987"/>
      <c r="E57" s="987"/>
      <c r="F57" s="987"/>
      <c r="G57" s="987"/>
      <c r="H57" s="177" t="str">
        <f>""&amp;'Formulario de clasificación'!$F$31&amp;""</f>
        <v/>
      </c>
      <c r="I57" s="177" t="str">
        <f>""&amp;'Formulario de clasificación'!$G$31&amp;""</f>
        <v/>
      </c>
    </row>
    <row r="58" spans="1:9" ht="27" customHeight="1" x14ac:dyDescent="0.25">
      <c r="A58" s="986" t="s">
        <v>123</v>
      </c>
      <c r="B58" s="987"/>
      <c r="C58" s="987"/>
      <c r="D58" s="987"/>
      <c r="E58" s="987"/>
      <c r="F58" s="987"/>
      <c r="G58" s="987"/>
      <c r="H58" s="177" t="str">
        <f>""&amp;'Formulario de clasificación'!$F$32&amp;""</f>
        <v/>
      </c>
      <c r="I58" s="177" t="str">
        <f>""&amp;'Formulario de clasificación'!$G$32&amp;""</f>
        <v/>
      </c>
    </row>
    <row r="60" spans="1:9" ht="15.6" customHeight="1" x14ac:dyDescent="0.25">
      <c r="A60" s="989" t="s">
        <v>272</v>
      </c>
      <c r="B60" s="990"/>
      <c r="C60" s="990"/>
      <c r="D60" s="990"/>
      <c r="E60" s="990"/>
      <c r="F60" s="990"/>
      <c r="G60" s="991"/>
      <c r="H60" s="114" t="s">
        <v>133</v>
      </c>
      <c r="I60" s="114" t="s">
        <v>134</v>
      </c>
    </row>
    <row r="61" spans="1:9" ht="24.6" customHeight="1" x14ac:dyDescent="0.25">
      <c r="A61" s="992" t="s">
        <v>166</v>
      </c>
      <c r="B61" s="993"/>
      <c r="C61" s="993"/>
      <c r="D61" s="993"/>
      <c r="E61" s="993"/>
      <c r="F61" s="993"/>
      <c r="G61" s="993"/>
      <c r="H61" s="177" t="str">
        <f>""&amp;'Formulario de clasificación'!$F$35&amp;""</f>
        <v/>
      </c>
      <c r="I61" s="177" t="str">
        <f>""&amp;'Formulario de clasificación'!$G$35&amp;""</f>
        <v/>
      </c>
    </row>
    <row r="62" spans="1:9" ht="19.899999999999999" customHeight="1" x14ac:dyDescent="0.25">
      <c r="A62" s="992" t="s">
        <v>126</v>
      </c>
      <c r="B62" s="993"/>
      <c r="C62" s="993"/>
      <c r="D62" s="993"/>
      <c r="E62" s="993"/>
      <c r="F62" s="993"/>
      <c r="G62" s="993"/>
      <c r="H62" s="177" t="str">
        <f>""&amp;'Formulario de clasificación'!$F$36&amp;""</f>
        <v/>
      </c>
      <c r="I62" s="177" t="str">
        <f>""&amp;'Formulario de clasificación'!$G$36&amp;""</f>
        <v/>
      </c>
    </row>
    <row r="63" spans="1:9" ht="58.15" customHeight="1" x14ac:dyDescent="0.25">
      <c r="A63" s="986" t="s">
        <v>167</v>
      </c>
      <c r="B63" s="987"/>
      <c r="C63" s="987"/>
      <c r="D63" s="987"/>
      <c r="E63" s="987"/>
      <c r="F63" s="987"/>
      <c r="G63" s="987"/>
      <c r="H63" s="177" t="str">
        <f>""&amp;'Formulario de clasificación'!$F$37&amp;""</f>
        <v/>
      </c>
      <c r="I63" s="177" t="str">
        <f>""&amp;'Formulario de clasificación'!$G$37&amp;""</f>
        <v/>
      </c>
    </row>
    <row r="64" spans="1:9" ht="16.899999999999999" customHeight="1" x14ac:dyDescent="0.25">
      <c r="A64" s="992" t="s">
        <v>168</v>
      </c>
      <c r="B64" s="993"/>
      <c r="C64" s="993"/>
      <c r="D64" s="993"/>
      <c r="E64" s="993"/>
      <c r="F64" s="993"/>
      <c r="G64" s="993"/>
      <c r="H64" s="177" t="str">
        <f>""&amp;'Formulario de clasificación'!$F$38&amp;""</f>
        <v/>
      </c>
      <c r="I64" s="177" t="str">
        <f>""&amp;'Formulario de clasificación'!$G$38&amp;""</f>
        <v/>
      </c>
    </row>
    <row r="65" spans="1:9" ht="28.15" customHeight="1" x14ac:dyDescent="0.25">
      <c r="A65" s="986" t="s">
        <v>129</v>
      </c>
      <c r="B65" s="987"/>
      <c r="C65" s="987"/>
      <c r="D65" s="987"/>
      <c r="E65" s="987"/>
      <c r="F65" s="987"/>
      <c r="G65" s="987"/>
      <c r="H65" s="177" t="str">
        <f>""&amp;'Formulario de clasificación'!$F$39&amp;""</f>
        <v/>
      </c>
      <c r="I65" s="177" t="str">
        <f>""&amp;'Formulario de clasificación'!$G$39&amp;""</f>
        <v/>
      </c>
    </row>
    <row r="66" spans="1:9" s="104" customFormat="1" ht="33" customHeight="1" x14ac:dyDescent="0.25">
      <c r="A66" s="986" t="s">
        <v>130</v>
      </c>
      <c r="B66" s="987"/>
      <c r="C66" s="987"/>
      <c r="D66" s="987"/>
      <c r="E66" s="987"/>
      <c r="F66" s="987"/>
      <c r="G66" s="987"/>
      <c r="H66" s="177" t="str">
        <f>""&amp;'Formulario de clasificación'!$F$40&amp;""</f>
        <v/>
      </c>
      <c r="I66" s="177" t="str">
        <f>""&amp;'Formulario de clasificación'!$G$40&amp;""</f>
        <v/>
      </c>
    </row>
    <row r="67" spans="1:9" ht="27.6" customHeight="1" x14ac:dyDescent="0.25">
      <c r="A67" s="992" t="s">
        <v>131</v>
      </c>
      <c r="B67" s="993"/>
      <c r="C67" s="993"/>
      <c r="D67" s="993"/>
      <c r="E67" s="993"/>
      <c r="F67" s="993"/>
      <c r="G67" s="993"/>
      <c r="H67" s="177" t="str">
        <f>""&amp;'Formulario de clasificación'!$F$41&amp;""</f>
        <v/>
      </c>
      <c r="I67" s="177" t="str">
        <f>""&amp;'Formulario de clasificación'!$G$41&amp;""</f>
        <v/>
      </c>
    </row>
    <row r="68" spans="1:9" ht="40.9" customHeight="1" x14ac:dyDescent="0.25">
      <c r="A68" s="986" t="s">
        <v>169</v>
      </c>
      <c r="B68" s="987"/>
      <c r="C68" s="987"/>
      <c r="D68" s="987"/>
      <c r="E68" s="987"/>
      <c r="F68" s="987"/>
      <c r="G68" s="987"/>
      <c r="H68" s="177" t="str">
        <f>""&amp;'Formulario de clasificación'!$F$42&amp;""</f>
        <v/>
      </c>
      <c r="I68" s="177" t="str">
        <f>""&amp;'Formulario de clasificación'!$G$42&amp;""</f>
        <v/>
      </c>
    </row>
    <row r="70" spans="1:9" ht="28.15" customHeight="1" thickBot="1" x14ac:dyDescent="0.3">
      <c r="A70" s="476" t="s">
        <v>273</v>
      </c>
      <c r="B70" s="742"/>
      <c r="C70" s="742"/>
      <c r="D70" s="742"/>
      <c r="E70" s="477"/>
      <c r="F70" s="171" t="s">
        <v>173</v>
      </c>
      <c r="G70" s="171" t="s">
        <v>174</v>
      </c>
      <c r="H70" s="171" t="s">
        <v>274</v>
      </c>
      <c r="I70" s="171" t="s">
        <v>275</v>
      </c>
    </row>
    <row r="71" spans="1:9" ht="39.6" customHeight="1" thickBot="1" x14ac:dyDescent="0.3">
      <c r="A71" s="106">
        <v>1</v>
      </c>
      <c r="B71" s="994" t="s">
        <v>176</v>
      </c>
      <c r="C71" s="994"/>
      <c r="D71" s="994"/>
      <c r="E71" s="994"/>
      <c r="F71" s="107" t="s">
        <v>276</v>
      </c>
      <c r="G71" s="108">
        <v>44824</v>
      </c>
      <c r="H71" s="109">
        <v>50</v>
      </c>
      <c r="I71" s="115" t="s">
        <v>260</v>
      </c>
    </row>
    <row r="72" spans="1:9" ht="43.9" customHeight="1" x14ac:dyDescent="0.25">
      <c r="A72" s="106">
        <v>2</v>
      </c>
      <c r="B72" s="994" t="s">
        <v>238</v>
      </c>
      <c r="C72" s="994"/>
      <c r="D72" s="994"/>
      <c r="E72" s="994"/>
      <c r="F72" s="105"/>
      <c r="G72" s="105"/>
      <c r="H72" s="105"/>
      <c r="I72" s="115" t="s">
        <v>260</v>
      </c>
    </row>
    <row r="73" spans="1:9" ht="43.15" customHeight="1" x14ac:dyDescent="0.25">
      <c r="A73" s="106">
        <v>3</v>
      </c>
      <c r="B73" s="994" t="s">
        <v>239</v>
      </c>
      <c r="C73" s="994"/>
      <c r="D73" s="994"/>
      <c r="E73" s="994"/>
      <c r="F73" s="105"/>
      <c r="G73" s="105"/>
      <c r="H73" s="105"/>
      <c r="I73" s="115" t="s">
        <v>260</v>
      </c>
    </row>
    <row r="74" spans="1:9" ht="48" customHeight="1" x14ac:dyDescent="0.25">
      <c r="A74" s="106">
        <v>4</v>
      </c>
      <c r="B74" s="994" t="s">
        <v>178</v>
      </c>
      <c r="C74" s="994"/>
      <c r="D74" s="994"/>
      <c r="E74" s="994"/>
      <c r="F74" s="105"/>
      <c r="G74" s="105"/>
      <c r="H74" s="105"/>
      <c r="I74" s="115" t="s">
        <v>260</v>
      </c>
    </row>
    <row r="75" spans="1:9" ht="34.15" customHeight="1" x14ac:dyDescent="0.25">
      <c r="A75" s="106">
        <v>5</v>
      </c>
      <c r="B75" s="994" t="s">
        <v>240</v>
      </c>
      <c r="C75" s="994"/>
      <c r="D75" s="994"/>
      <c r="E75" s="994"/>
      <c r="F75" s="105"/>
      <c r="G75" s="105"/>
      <c r="H75" s="105"/>
      <c r="I75" s="115" t="s">
        <v>260</v>
      </c>
    </row>
    <row r="76" spans="1:9" ht="47.45" customHeight="1" x14ac:dyDescent="0.25">
      <c r="A76" s="106">
        <v>6</v>
      </c>
      <c r="B76" s="994" t="s">
        <v>241</v>
      </c>
      <c r="C76" s="994"/>
      <c r="D76" s="994"/>
      <c r="E76" s="994"/>
      <c r="F76" s="105"/>
      <c r="G76" s="105"/>
      <c r="H76" s="105"/>
      <c r="I76" s="115" t="s">
        <v>260</v>
      </c>
    </row>
    <row r="77" spans="1:9" ht="34.9" customHeight="1" x14ac:dyDescent="0.25">
      <c r="A77" s="106">
        <v>7</v>
      </c>
      <c r="B77" s="994" t="s">
        <v>242</v>
      </c>
      <c r="C77" s="994"/>
      <c r="D77" s="994"/>
      <c r="E77" s="994"/>
      <c r="F77" s="105"/>
      <c r="G77" s="105"/>
      <c r="H77" s="105"/>
      <c r="I77" s="115" t="s">
        <v>260</v>
      </c>
    </row>
    <row r="78" spans="1:9" ht="36" customHeight="1" x14ac:dyDescent="0.25">
      <c r="A78" s="106">
        <v>8</v>
      </c>
      <c r="B78" s="994" t="s">
        <v>180</v>
      </c>
      <c r="C78" s="994"/>
      <c r="D78" s="994"/>
      <c r="E78" s="994"/>
      <c r="F78" s="105"/>
      <c r="G78" s="105"/>
      <c r="H78" s="105"/>
      <c r="I78" s="115" t="s">
        <v>260</v>
      </c>
    </row>
    <row r="79" spans="1:9" ht="62.45" customHeight="1" x14ac:dyDescent="0.25">
      <c r="A79" s="106">
        <v>9</v>
      </c>
      <c r="B79" s="994" t="s">
        <v>244</v>
      </c>
      <c r="C79" s="994"/>
      <c r="D79" s="994"/>
      <c r="E79" s="994"/>
      <c r="F79" s="105"/>
      <c r="G79" s="105"/>
      <c r="H79" s="105"/>
      <c r="I79" s="115" t="s">
        <v>260</v>
      </c>
    </row>
    <row r="81" spans="1:15" ht="27.6" customHeight="1" x14ac:dyDescent="0.25">
      <c r="A81" s="942" t="s">
        <v>277</v>
      </c>
      <c r="B81" s="942"/>
      <c r="C81" s="942"/>
      <c r="D81" s="942"/>
      <c r="E81" s="942"/>
      <c r="F81" s="942"/>
      <c r="G81" s="942" t="s">
        <v>278</v>
      </c>
      <c r="H81" s="942"/>
      <c r="I81" s="942"/>
    </row>
    <row r="82" spans="1:15" ht="16.899999999999999" customHeight="1" x14ac:dyDescent="0.25">
      <c r="A82" s="996" t="s">
        <v>279</v>
      </c>
      <c r="B82" s="996"/>
      <c r="C82" s="996"/>
      <c r="D82" s="996"/>
      <c r="E82" s="996"/>
      <c r="F82" s="996"/>
      <c r="G82" s="996"/>
      <c r="H82" s="996"/>
      <c r="I82" s="996"/>
    </row>
    <row r="83" spans="1:15" s="111" customFormat="1" x14ac:dyDescent="0.25">
      <c r="A83" s="1000"/>
      <c r="B83" s="1001"/>
      <c r="C83" s="1001"/>
      <c r="D83" s="1001"/>
      <c r="E83" s="1001"/>
      <c r="F83" s="1002"/>
      <c r="G83" s="997" t="s">
        <v>260</v>
      </c>
      <c r="H83" s="998"/>
      <c r="I83" s="999"/>
    </row>
    <row r="84" spans="1:15" ht="25.15" customHeight="1" x14ac:dyDescent="0.25">
      <c r="A84" s="995" t="s">
        <v>281</v>
      </c>
      <c r="B84" s="995"/>
      <c r="C84" s="995"/>
      <c r="D84" s="995"/>
      <c r="E84" s="995"/>
      <c r="F84" s="995"/>
      <c r="G84" s="995"/>
      <c r="H84" s="995"/>
      <c r="I84" s="995"/>
      <c r="M84" s="111"/>
      <c r="N84" s="110"/>
    </row>
    <row r="85" spans="1:15" s="111" customFormat="1" x14ac:dyDescent="0.25">
      <c r="A85" s="1000"/>
      <c r="B85" s="1001"/>
      <c r="C85" s="1001"/>
      <c r="D85" s="1001"/>
      <c r="E85" s="1001"/>
      <c r="F85" s="1002"/>
      <c r="G85" s="997" t="s">
        <v>260</v>
      </c>
      <c r="H85" s="998"/>
      <c r="I85" s="999"/>
    </row>
    <row r="86" spans="1:15" ht="14.45" customHeight="1" x14ac:dyDescent="0.25">
      <c r="A86" s="996" t="s">
        <v>283</v>
      </c>
      <c r="B86" s="996"/>
      <c r="C86" s="996"/>
      <c r="D86" s="996"/>
      <c r="E86" s="996"/>
      <c r="F86" s="996"/>
      <c r="G86" s="996"/>
      <c r="H86" s="996"/>
      <c r="I86" s="996"/>
    </row>
    <row r="87" spans="1:15" ht="14.45" customHeight="1" x14ac:dyDescent="0.25">
      <c r="A87" s="1000"/>
      <c r="B87" s="1001"/>
      <c r="C87" s="1001"/>
      <c r="D87" s="1001"/>
      <c r="E87" s="1001"/>
      <c r="F87" s="1002"/>
      <c r="G87" s="997" t="s">
        <v>260</v>
      </c>
      <c r="H87" s="998"/>
      <c r="I87" s="999"/>
    </row>
    <row r="88" spans="1:15" ht="26.45" customHeight="1" x14ac:dyDescent="0.25">
      <c r="A88" s="995" t="s">
        <v>655</v>
      </c>
      <c r="B88" s="995"/>
      <c r="C88" s="995"/>
      <c r="D88" s="995"/>
      <c r="E88" s="995"/>
      <c r="F88" s="995"/>
      <c r="G88" s="995"/>
      <c r="H88" s="995"/>
      <c r="I88" s="995"/>
    </row>
    <row r="89" spans="1:15" x14ac:dyDescent="0.25">
      <c r="A89" s="1000"/>
      <c r="B89" s="1001"/>
      <c r="C89" s="1001"/>
      <c r="D89" s="1001"/>
      <c r="E89" s="1001"/>
      <c r="F89" s="1002"/>
      <c r="G89" s="997" t="s">
        <v>260</v>
      </c>
      <c r="H89" s="998"/>
      <c r="I89" s="999"/>
    </row>
    <row r="90" spans="1:15" ht="14.45" customHeight="1" x14ac:dyDescent="0.25">
      <c r="A90" s="995" t="s">
        <v>656</v>
      </c>
      <c r="B90" s="995"/>
      <c r="C90" s="995"/>
      <c r="D90" s="995"/>
      <c r="E90" s="995"/>
      <c r="F90" s="995"/>
      <c r="G90" s="995"/>
      <c r="H90" s="995"/>
      <c r="I90" s="995"/>
      <c r="O90" s="139"/>
    </row>
    <row r="91" spans="1:15" x14ac:dyDescent="0.25">
      <c r="A91" s="1000"/>
      <c r="B91" s="1001"/>
      <c r="C91" s="1001"/>
      <c r="D91" s="1001"/>
      <c r="E91" s="1001"/>
      <c r="F91" s="1002"/>
      <c r="G91" s="997" t="s">
        <v>260</v>
      </c>
      <c r="H91" s="998"/>
      <c r="I91" s="999"/>
    </row>
    <row r="92" spans="1:15" ht="14.45" customHeight="1" x14ac:dyDescent="0.25">
      <c r="A92" s="995" t="s">
        <v>657</v>
      </c>
      <c r="B92" s="995"/>
      <c r="C92" s="995"/>
      <c r="D92" s="995"/>
      <c r="E92" s="995"/>
      <c r="F92" s="995"/>
      <c r="G92" s="995"/>
      <c r="H92" s="995"/>
      <c r="I92" s="995"/>
    </row>
    <row r="93" spans="1:15" x14ac:dyDescent="0.25">
      <c r="A93" s="1000"/>
      <c r="B93" s="1001"/>
      <c r="C93" s="1001"/>
      <c r="D93" s="1001"/>
      <c r="E93" s="1001"/>
      <c r="F93" s="1002"/>
      <c r="G93" s="997" t="s">
        <v>260</v>
      </c>
      <c r="H93" s="998"/>
      <c r="I93" s="999"/>
    </row>
    <row r="94" spans="1:15" ht="14.45" customHeight="1" x14ac:dyDescent="0.25">
      <c r="A94" s="995" t="s">
        <v>658</v>
      </c>
      <c r="B94" s="995"/>
      <c r="C94" s="995"/>
      <c r="D94" s="995"/>
      <c r="E94" s="995"/>
      <c r="F94" s="995"/>
      <c r="G94" s="995"/>
      <c r="H94" s="995"/>
      <c r="I94" s="995"/>
    </row>
    <row r="95" spans="1:15" x14ac:dyDescent="0.25">
      <c r="A95" s="1000"/>
      <c r="B95" s="1001"/>
      <c r="C95" s="1001"/>
      <c r="D95" s="1001"/>
      <c r="E95" s="1001"/>
      <c r="F95" s="1002"/>
      <c r="G95" s="997" t="s">
        <v>260</v>
      </c>
      <c r="H95" s="998"/>
      <c r="I95" s="999"/>
    </row>
    <row r="96" spans="1:15" ht="14.45" customHeight="1" x14ac:dyDescent="0.25">
      <c r="A96" s="995" t="s">
        <v>659</v>
      </c>
      <c r="B96" s="995"/>
      <c r="C96" s="995"/>
      <c r="D96" s="995"/>
      <c r="E96" s="995"/>
      <c r="F96" s="995"/>
      <c r="G96" s="995"/>
      <c r="H96" s="995"/>
      <c r="I96" s="995"/>
    </row>
    <row r="97" spans="1:9" x14ac:dyDescent="0.25">
      <c r="A97" s="1000"/>
      <c r="B97" s="1001"/>
      <c r="C97" s="1001"/>
      <c r="D97" s="1001"/>
      <c r="E97" s="1001"/>
      <c r="F97" s="1002"/>
      <c r="G97" s="997" t="s">
        <v>260</v>
      </c>
      <c r="H97" s="998"/>
      <c r="I97" s="999"/>
    </row>
    <row r="98" spans="1:9" ht="14.45" customHeight="1" x14ac:dyDescent="0.25">
      <c r="A98" s="995" t="s">
        <v>660</v>
      </c>
      <c r="B98" s="995"/>
      <c r="C98" s="995"/>
      <c r="D98" s="995"/>
      <c r="E98" s="995"/>
      <c r="F98" s="995"/>
      <c r="G98" s="995"/>
      <c r="H98" s="995"/>
      <c r="I98" s="995"/>
    </row>
    <row r="99" spans="1:9" x14ac:dyDescent="0.25">
      <c r="A99" s="1000"/>
      <c r="B99" s="1001"/>
      <c r="C99" s="1001"/>
      <c r="D99" s="1001"/>
      <c r="E99" s="1001"/>
      <c r="F99" s="1002"/>
      <c r="G99" s="997" t="s">
        <v>260</v>
      </c>
      <c r="H99" s="998"/>
      <c r="I99" s="999"/>
    </row>
    <row r="100" spans="1:9" ht="14.45" customHeight="1" x14ac:dyDescent="0.25">
      <c r="A100" s="995" t="s">
        <v>661</v>
      </c>
      <c r="B100" s="995"/>
      <c r="C100" s="995"/>
      <c r="D100" s="995"/>
      <c r="E100" s="995"/>
      <c r="F100" s="995"/>
      <c r="G100" s="995"/>
      <c r="H100" s="995"/>
      <c r="I100" s="995"/>
    </row>
    <row r="101" spans="1:9" x14ac:dyDescent="0.25">
      <c r="A101" s="1000"/>
      <c r="B101" s="1001"/>
      <c r="C101" s="1001"/>
      <c r="D101" s="1001"/>
      <c r="E101" s="1001"/>
      <c r="F101" s="1002"/>
      <c r="G101" s="997" t="s">
        <v>260</v>
      </c>
      <c r="H101" s="998"/>
      <c r="I101" s="999"/>
    </row>
    <row r="102" spans="1:9" ht="43.15" customHeight="1" x14ac:dyDescent="0.25">
      <c r="A102" s="995" t="s">
        <v>662</v>
      </c>
      <c r="B102" s="995"/>
      <c r="C102" s="995"/>
      <c r="D102" s="995"/>
      <c r="E102" s="995"/>
      <c r="F102" s="995"/>
      <c r="G102" s="995"/>
      <c r="H102" s="995"/>
      <c r="I102" s="995"/>
    </row>
    <row r="103" spans="1:9" x14ac:dyDescent="0.25">
      <c r="A103" s="1000"/>
      <c r="B103" s="1001"/>
      <c r="C103" s="1001"/>
      <c r="D103" s="1001"/>
      <c r="E103" s="1001"/>
      <c r="F103" s="1002"/>
      <c r="G103" s="997" t="s">
        <v>260</v>
      </c>
      <c r="H103" s="998"/>
      <c r="I103" s="999"/>
    </row>
    <row r="104" spans="1:9" ht="42.6" customHeight="1" x14ac:dyDescent="0.25">
      <c r="A104" s="995" t="s">
        <v>663</v>
      </c>
      <c r="B104" s="995"/>
      <c r="C104" s="995"/>
      <c r="D104" s="995"/>
      <c r="E104" s="995"/>
      <c r="F104" s="995"/>
      <c r="G104" s="995"/>
      <c r="H104" s="995"/>
      <c r="I104" s="995"/>
    </row>
    <row r="105" spans="1:9" x14ac:dyDescent="0.25">
      <c r="A105" s="1000"/>
      <c r="B105" s="1001"/>
      <c r="C105" s="1001"/>
      <c r="D105" s="1001"/>
      <c r="E105" s="1001"/>
      <c r="F105" s="1002"/>
      <c r="G105" s="997" t="s">
        <v>260</v>
      </c>
      <c r="H105" s="998"/>
      <c r="I105" s="999"/>
    </row>
    <row r="106" spans="1:9" ht="31.15" customHeight="1" x14ac:dyDescent="0.25">
      <c r="A106" s="995" t="s">
        <v>664</v>
      </c>
      <c r="B106" s="995"/>
      <c r="C106" s="995"/>
      <c r="D106" s="995"/>
      <c r="E106" s="995"/>
      <c r="F106" s="995"/>
      <c r="G106" s="995"/>
      <c r="H106" s="995"/>
      <c r="I106" s="995"/>
    </row>
    <row r="107" spans="1:9" x14ac:dyDescent="0.25">
      <c r="A107" s="1000"/>
      <c r="B107" s="1001"/>
      <c r="C107" s="1001"/>
      <c r="D107" s="1001"/>
      <c r="E107" s="1001"/>
      <c r="F107" s="1002"/>
      <c r="G107" s="997" t="s">
        <v>260</v>
      </c>
      <c r="H107" s="998"/>
      <c r="I107" s="999"/>
    </row>
    <row r="108" spans="1:9" ht="39.6" customHeight="1" x14ac:dyDescent="0.25">
      <c r="A108" s="995" t="s">
        <v>665</v>
      </c>
      <c r="B108" s="995"/>
      <c r="C108" s="995"/>
      <c r="D108" s="995"/>
      <c r="E108" s="995"/>
      <c r="F108" s="995"/>
      <c r="G108" s="995"/>
      <c r="H108" s="995"/>
      <c r="I108" s="995"/>
    </row>
    <row r="109" spans="1:9" ht="14.45" customHeight="1" x14ac:dyDescent="0.25">
      <c r="A109" s="1000"/>
      <c r="B109" s="1001"/>
      <c r="C109" s="1001"/>
      <c r="D109" s="1001"/>
      <c r="E109" s="1001"/>
      <c r="F109" s="1002"/>
      <c r="G109" s="997" t="s">
        <v>260</v>
      </c>
      <c r="H109" s="998"/>
      <c r="I109" s="999"/>
    </row>
    <row r="110" spans="1:9" ht="14.45" customHeight="1" x14ac:dyDescent="0.25">
      <c r="A110" s="995" t="s">
        <v>666</v>
      </c>
      <c r="B110" s="995"/>
      <c r="C110" s="995"/>
      <c r="D110" s="995"/>
      <c r="E110" s="995"/>
      <c r="F110" s="995"/>
      <c r="G110" s="995"/>
      <c r="H110" s="995"/>
      <c r="I110" s="995"/>
    </row>
    <row r="111" spans="1:9" ht="14.45" customHeight="1" x14ac:dyDescent="0.25">
      <c r="A111" s="1000"/>
      <c r="B111" s="1001"/>
      <c r="C111" s="1001"/>
      <c r="D111" s="1001"/>
      <c r="E111" s="1001"/>
      <c r="F111" s="1002"/>
      <c r="G111" s="997" t="s">
        <v>260</v>
      </c>
      <c r="H111" s="998"/>
      <c r="I111" s="999"/>
    </row>
    <row r="112" spans="1:9" ht="14.45" customHeight="1" x14ac:dyDescent="0.25">
      <c r="A112" s="995" t="s">
        <v>667</v>
      </c>
      <c r="B112" s="995"/>
      <c r="C112" s="995"/>
      <c r="D112" s="995"/>
      <c r="E112" s="995"/>
      <c r="F112" s="995"/>
      <c r="G112" s="995"/>
      <c r="H112" s="995"/>
      <c r="I112" s="995"/>
    </row>
    <row r="113" spans="1:9" ht="14.45" customHeight="1" x14ac:dyDescent="0.25">
      <c r="A113" s="1000"/>
      <c r="B113" s="1001"/>
      <c r="C113" s="1001"/>
      <c r="D113" s="1001"/>
      <c r="E113" s="1001"/>
      <c r="F113" s="1002"/>
      <c r="G113" s="997" t="s">
        <v>260</v>
      </c>
      <c r="H113" s="998"/>
      <c r="I113" s="999"/>
    </row>
    <row r="114" spans="1:9" x14ac:dyDescent="0.25">
      <c r="A114" s="110"/>
      <c r="B114" s="110"/>
      <c r="C114" s="110"/>
      <c r="D114" s="110"/>
      <c r="E114" s="110"/>
      <c r="F114" s="110"/>
      <c r="G114" s="110"/>
      <c r="H114" s="110"/>
      <c r="I114" s="110"/>
    </row>
    <row r="115" spans="1:9" ht="28.15" customHeight="1" x14ac:dyDescent="0.25">
      <c r="A115" s="942" t="s">
        <v>286</v>
      </c>
      <c r="B115" s="942"/>
      <c r="C115" s="942"/>
      <c r="D115" s="942"/>
      <c r="E115" s="942"/>
      <c r="F115" s="942"/>
      <c r="G115" s="942" t="s">
        <v>278</v>
      </c>
      <c r="H115" s="942"/>
      <c r="I115" s="942"/>
    </row>
    <row r="116" spans="1:9" ht="14.45" customHeight="1" x14ac:dyDescent="0.25">
      <c r="A116" s="996" t="s">
        <v>668</v>
      </c>
      <c r="B116" s="996"/>
      <c r="C116" s="996"/>
      <c r="D116" s="996"/>
      <c r="E116" s="996"/>
      <c r="F116" s="996"/>
      <c r="G116" s="996"/>
      <c r="H116" s="996"/>
      <c r="I116" s="996"/>
    </row>
    <row r="117" spans="1:9" x14ac:dyDescent="0.25">
      <c r="A117" s="1000"/>
      <c r="B117" s="1001"/>
      <c r="C117" s="1001"/>
      <c r="D117" s="1001"/>
      <c r="E117" s="1001"/>
      <c r="F117" s="1002"/>
      <c r="G117" s="997" t="s">
        <v>260</v>
      </c>
      <c r="H117" s="998"/>
      <c r="I117" s="999"/>
    </row>
    <row r="118" spans="1:9" ht="14.45" customHeight="1" x14ac:dyDescent="0.25">
      <c r="A118" s="996" t="s">
        <v>669</v>
      </c>
      <c r="B118" s="996"/>
      <c r="C118" s="996"/>
      <c r="D118" s="996"/>
      <c r="E118" s="996"/>
      <c r="F118" s="996"/>
      <c r="G118" s="996"/>
      <c r="H118" s="996"/>
      <c r="I118" s="996"/>
    </row>
    <row r="119" spans="1:9" ht="14.45" customHeight="1" x14ac:dyDescent="0.25">
      <c r="A119" s="1000"/>
      <c r="B119" s="1001"/>
      <c r="C119" s="1001"/>
      <c r="D119" s="1001"/>
      <c r="E119" s="1001"/>
      <c r="F119" s="1002"/>
      <c r="G119" s="997" t="s">
        <v>260</v>
      </c>
      <c r="H119" s="998"/>
      <c r="I119" s="999"/>
    </row>
    <row r="120" spans="1:9" ht="27.6" customHeight="1" x14ac:dyDescent="0.25">
      <c r="A120" s="995" t="s">
        <v>670</v>
      </c>
      <c r="B120" s="995"/>
      <c r="C120" s="995"/>
      <c r="D120" s="995"/>
      <c r="E120" s="995"/>
      <c r="F120" s="995"/>
      <c r="G120" s="995"/>
      <c r="H120" s="995"/>
      <c r="I120" s="995"/>
    </row>
    <row r="121" spans="1:9" x14ac:dyDescent="0.25">
      <c r="A121" s="1000"/>
      <c r="B121" s="1001"/>
      <c r="C121" s="1001"/>
      <c r="D121" s="1001"/>
      <c r="E121" s="1001"/>
      <c r="F121" s="1002"/>
      <c r="G121" s="997" t="s">
        <v>260</v>
      </c>
      <c r="H121" s="998"/>
      <c r="I121" s="999"/>
    </row>
    <row r="122" spans="1:9" x14ac:dyDescent="0.25">
      <c r="A122" s="995" t="s">
        <v>671</v>
      </c>
      <c r="B122" s="995"/>
      <c r="C122" s="995"/>
      <c r="D122" s="995"/>
      <c r="E122" s="995"/>
      <c r="F122" s="995"/>
      <c r="G122" s="995"/>
      <c r="H122" s="995"/>
      <c r="I122" s="995"/>
    </row>
    <row r="123" spans="1:9" x14ac:dyDescent="0.25">
      <c r="A123" s="1000"/>
      <c r="B123" s="1001"/>
      <c r="C123" s="1001"/>
      <c r="D123" s="1001"/>
      <c r="E123" s="1001"/>
      <c r="F123" s="1002"/>
      <c r="G123" s="997" t="s">
        <v>260</v>
      </c>
      <c r="H123" s="998"/>
      <c r="I123" s="999"/>
    </row>
    <row r="124" spans="1:9" ht="40.15" customHeight="1" x14ac:dyDescent="0.25">
      <c r="A124" s="995" t="s">
        <v>672</v>
      </c>
      <c r="B124" s="995"/>
      <c r="C124" s="995"/>
      <c r="D124" s="995"/>
      <c r="E124" s="995"/>
      <c r="F124" s="995"/>
      <c r="G124" s="995"/>
      <c r="H124" s="995"/>
      <c r="I124" s="995"/>
    </row>
    <row r="125" spans="1:9" ht="14.45" customHeight="1" x14ac:dyDescent="0.25">
      <c r="A125" s="1000"/>
      <c r="B125" s="1001"/>
      <c r="C125" s="1001"/>
      <c r="D125" s="1001"/>
      <c r="E125" s="1001"/>
      <c r="F125" s="1002"/>
      <c r="G125" s="997" t="s">
        <v>260</v>
      </c>
      <c r="H125" s="998"/>
      <c r="I125" s="999"/>
    </row>
    <row r="126" spans="1:9" ht="41.45" customHeight="1" x14ac:dyDescent="0.25">
      <c r="A126" s="995" t="s">
        <v>673</v>
      </c>
      <c r="B126" s="995"/>
      <c r="C126" s="995"/>
      <c r="D126" s="995"/>
      <c r="E126" s="995"/>
      <c r="F126" s="995"/>
      <c r="G126" s="995"/>
      <c r="H126" s="995"/>
      <c r="I126" s="995"/>
    </row>
    <row r="127" spans="1:9" ht="14.45" customHeight="1" x14ac:dyDescent="0.25">
      <c r="A127" s="1000"/>
      <c r="B127" s="1001"/>
      <c r="C127" s="1001"/>
      <c r="D127" s="1001"/>
      <c r="E127" s="1001"/>
      <c r="F127" s="1002"/>
      <c r="G127" s="997" t="s">
        <v>260</v>
      </c>
      <c r="H127" s="998"/>
      <c r="I127" s="999"/>
    </row>
    <row r="128" spans="1:9" ht="40.15" customHeight="1" x14ac:dyDescent="0.25">
      <c r="A128" s="995" t="s">
        <v>674</v>
      </c>
      <c r="B128" s="995"/>
      <c r="C128" s="995"/>
      <c r="D128" s="995"/>
      <c r="E128" s="995"/>
      <c r="F128" s="995"/>
      <c r="G128" s="995"/>
      <c r="H128" s="995"/>
      <c r="I128" s="995"/>
    </row>
    <row r="129" spans="1:10" ht="14.45" customHeight="1" x14ac:dyDescent="0.25">
      <c r="A129" s="1000"/>
      <c r="B129" s="1001"/>
      <c r="C129" s="1001"/>
      <c r="D129" s="1001"/>
      <c r="E129" s="1001"/>
      <c r="F129" s="1002"/>
      <c r="G129" s="997" t="s">
        <v>260</v>
      </c>
      <c r="H129" s="998"/>
      <c r="I129" s="999"/>
    </row>
    <row r="130" spans="1:10" ht="21.6" customHeight="1" x14ac:dyDescent="0.25">
      <c r="A130" s="995" t="s">
        <v>675</v>
      </c>
      <c r="B130" s="995"/>
      <c r="C130" s="995"/>
      <c r="D130" s="995"/>
      <c r="E130" s="995"/>
      <c r="F130" s="995"/>
      <c r="G130" s="995"/>
      <c r="H130" s="995"/>
      <c r="I130" s="995"/>
    </row>
    <row r="131" spans="1:10" ht="14.45" customHeight="1" x14ac:dyDescent="0.25">
      <c r="A131" s="1000"/>
      <c r="B131" s="1001"/>
      <c r="C131" s="1001"/>
      <c r="D131" s="1001"/>
      <c r="E131" s="1001"/>
      <c r="F131" s="1002"/>
      <c r="G131" s="997" t="s">
        <v>260</v>
      </c>
      <c r="H131" s="998"/>
      <c r="I131" s="999"/>
    </row>
    <row r="132" spans="1:10" ht="15" customHeight="1" x14ac:dyDescent="0.25">
      <c r="A132" s="995" t="s">
        <v>676</v>
      </c>
      <c r="B132" s="995"/>
      <c r="C132" s="995"/>
      <c r="D132" s="995"/>
      <c r="E132" s="995"/>
      <c r="F132" s="995"/>
      <c r="G132" s="995"/>
      <c r="H132" s="995"/>
      <c r="I132" s="995"/>
    </row>
    <row r="133" spans="1:10" ht="14.45" customHeight="1" x14ac:dyDescent="0.25">
      <c r="A133" s="1000"/>
      <c r="B133" s="1001"/>
      <c r="C133" s="1001"/>
      <c r="D133" s="1001"/>
      <c r="E133" s="1001"/>
      <c r="F133" s="1002"/>
      <c r="G133" s="997" t="s">
        <v>260</v>
      </c>
      <c r="H133" s="998"/>
      <c r="I133" s="999"/>
    </row>
    <row r="134" spans="1:10" x14ac:dyDescent="0.25">
      <c r="A134" s="995" t="s">
        <v>677</v>
      </c>
      <c r="B134" s="995"/>
      <c r="C134" s="995"/>
      <c r="D134" s="995"/>
      <c r="E134" s="995"/>
      <c r="F134" s="995"/>
      <c r="G134" s="995"/>
      <c r="H134" s="995"/>
      <c r="I134" s="995"/>
    </row>
    <row r="135" spans="1:10" ht="23.45" customHeight="1" x14ac:dyDescent="0.25">
      <c r="A135" s="1000"/>
      <c r="B135" s="1001"/>
      <c r="C135" s="1001"/>
      <c r="D135" s="1001"/>
      <c r="E135" s="1001"/>
      <c r="F135" s="1002"/>
      <c r="G135" s="997" t="s">
        <v>260</v>
      </c>
      <c r="H135" s="998"/>
      <c r="I135" s="999"/>
    </row>
    <row r="136" spans="1:10" ht="14.45" customHeight="1" x14ac:dyDescent="0.25">
      <c r="A136" s="995" t="s">
        <v>678</v>
      </c>
      <c r="B136" s="995"/>
      <c r="C136" s="995"/>
      <c r="D136" s="995"/>
      <c r="E136" s="995"/>
      <c r="F136" s="995"/>
      <c r="G136" s="995"/>
      <c r="H136" s="995"/>
      <c r="I136" s="995"/>
    </row>
    <row r="137" spans="1:10" x14ac:dyDescent="0.25">
      <c r="A137" s="1000"/>
      <c r="B137" s="1001"/>
      <c r="C137" s="1001"/>
      <c r="D137" s="1001"/>
      <c r="E137" s="1001"/>
      <c r="F137" s="1002"/>
      <c r="G137" s="997" t="s">
        <v>260</v>
      </c>
      <c r="H137" s="998"/>
      <c r="I137" s="999"/>
    </row>
    <row r="138" spans="1:10" ht="14.45" customHeight="1" x14ac:dyDescent="0.25">
      <c r="A138" s="110"/>
      <c r="B138" s="110"/>
      <c r="C138" s="110"/>
      <c r="D138" s="110"/>
      <c r="E138" s="110"/>
      <c r="F138" s="110"/>
      <c r="G138" s="110"/>
      <c r="H138" s="110"/>
      <c r="I138" s="110"/>
    </row>
    <row r="139" spans="1:10" ht="14.45" customHeight="1" x14ac:dyDescent="0.25">
      <c r="A139" s="942" t="s">
        <v>287</v>
      </c>
      <c r="B139" s="942"/>
      <c r="C139" s="942"/>
      <c r="D139" s="942"/>
      <c r="E139" s="942"/>
      <c r="F139" s="942"/>
      <c r="G139" s="942" t="s">
        <v>278</v>
      </c>
      <c r="H139" s="942"/>
      <c r="I139" s="942"/>
    </row>
    <row r="140" spans="1:10" ht="14.45" customHeight="1" x14ac:dyDescent="0.25">
      <c r="A140" s="996" t="s">
        <v>679</v>
      </c>
      <c r="B140" s="996"/>
      <c r="C140" s="996"/>
      <c r="D140" s="996"/>
      <c r="E140" s="996"/>
      <c r="F140" s="996"/>
      <c r="G140" s="996"/>
      <c r="H140" s="996"/>
      <c r="I140" s="996"/>
    </row>
    <row r="141" spans="1:10" x14ac:dyDescent="0.25">
      <c r="A141" s="1000"/>
      <c r="B141" s="1001"/>
      <c r="C141" s="1001"/>
      <c r="D141" s="1001"/>
      <c r="E141" s="1001"/>
      <c r="F141" s="1002"/>
      <c r="G141" s="997" t="s">
        <v>260</v>
      </c>
      <c r="H141" s="998"/>
      <c r="I141" s="999"/>
    </row>
    <row r="142" spans="1:10" ht="14.45" customHeight="1" x14ac:dyDescent="0.25">
      <c r="A142" s="996" t="s">
        <v>680</v>
      </c>
      <c r="B142" s="996"/>
      <c r="C142" s="996"/>
      <c r="D142" s="996"/>
      <c r="E142" s="996"/>
      <c r="F142" s="996"/>
      <c r="G142" s="996"/>
      <c r="H142" s="996"/>
      <c r="I142" s="996"/>
    </row>
    <row r="143" spans="1:10" x14ac:dyDescent="0.25">
      <c r="A143" s="1000"/>
      <c r="B143" s="1001"/>
      <c r="C143" s="1001"/>
      <c r="D143" s="1001"/>
      <c r="E143" s="1001"/>
      <c r="F143" s="1002"/>
      <c r="G143" s="997" t="s">
        <v>260</v>
      </c>
      <c r="H143" s="998"/>
      <c r="I143" s="999"/>
      <c r="J143" s="111"/>
    </row>
    <row r="144" spans="1:10" ht="30" customHeight="1" x14ac:dyDescent="0.25">
      <c r="A144" s="995" t="s">
        <v>681</v>
      </c>
      <c r="B144" s="995"/>
      <c r="C144" s="995"/>
      <c r="D144" s="995"/>
      <c r="E144" s="995"/>
      <c r="F144" s="995"/>
      <c r="G144" s="995"/>
      <c r="H144" s="995"/>
      <c r="I144" s="995"/>
    </row>
    <row r="145" spans="1:9" x14ac:dyDescent="0.25">
      <c r="A145" s="1000"/>
      <c r="B145" s="1001"/>
      <c r="C145" s="1001"/>
      <c r="D145" s="1001"/>
      <c r="E145" s="1001"/>
      <c r="F145" s="1002"/>
      <c r="G145" s="997" t="s">
        <v>260</v>
      </c>
      <c r="H145" s="998"/>
      <c r="I145" s="999"/>
    </row>
    <row r="146" spans="1:9" ht="14.45" customHeight="1" x14ac:dyDescent="0.25">
      <c r="A146" s="995" t="s">
        <v>682</v>
      </c>
      <c r="B146" s="995"/>
      <c r="C146" s="995"/>
      <c r="D146" s="995"/>
      <c r="E146" s="995"/>
      <c r="F146" s="995"/>
      <c r="G146" s="995"/>
      <c r="H146" s="995"/>
      <c r="I146" s="995"/>
    </row>
    <row r="147" spans="1:9" x14ac:dyDescent="0.25">
      <c r="A147" s="1000"/>
      <c r="B147" s="1001"/>
      <c r="C147" s="1001"/>
      <c r="D147" s="1001"/>
      <c r="E147" s="1001"/>
      <c r="F147" s="1002"/>
      <c r="G147" s="997" t="s">
        <v>260</v>
      </c>
      <c r="H147" s="998"/>
      <c r="I147" s="999"/>
    </row>
    <row r="148" spans="1:9" x14ac:dyDescent="0.25">
      <c r="A148" s="995" t="s">
        <v>683</v>
      </c>
      <c r="B148" s="995"/>
      <c r="C148" s="995"/>
      <c r="D148" s="995"/>
      <c r="E148" s="995"/>
      <c r="F148" s="995"/>
      <c r="G148" s="995"/>
      <c r="H148" s="995"/>
      <c r="I148" s="995"/>
    </row>
    <row r="149" spans="1:9" x14ac:dyDescent="0.25">
      <c r="A149" s="1000"/>
      <c r="B149" s="1001"/>
      <c r="C149" s="1001"/>
      <c r="D149" s="1001"/>
      <c r="E149" s="1001"/>
      <c r="F149" s="1002"/>
      <c r="G149" s="997" t="s">
        <v>260</v>
      </c>
      <c r="H149" s="998"/>
      <c r="I149" s="999"/>
    </row>
    <row r="150" spans="1:9" x14ac:dyDescent="0.25">
      <c r="A150" s="995" t="s">
        <v>684</v>
      </c>
      <c r="B150" s="995"/>
      <c r="C150" s="995"/>
      <c r="D150" s="995"/>
      <c r="E150" s="995"/>
      <c r="F150" s="995"/>
      <c r="G150" s="995"/>
      <c r="H150" s="995"/>
      <c r="I150" s="995"/>
    </row>
    <row r="151" spans="1:9" x14ac:dyDescent="0.25">
      <c r="A151" s="1000"/>
      <c r="B151" s="1001"/>
      <c r="C151" s="1001"/>
      <c r="D151" s="1001"/>
      <c r="E151" s="1001"/>
      <c r="F151" s="1002"/>
      <c r="G151" s="997" t="s">
        <v>260</v>
      </c>
      <c r="H151" s="998"/>
      <c r="I151" s="999"/>
    </row>
    <row r="152" spans="1:9" x14ac:dyDescent="0.25">
      <c r="A152" s="995" t="s">
        <v>685</v>
      </c>
      <c r="B152" s="995"/>
      <c r="C152" s="995"/>
      <c r="D152" s="995"/>
      <c r="E152" s="995"/>
      <c r="F152" s="995"/>
      <c r="G152" s="995"/>
      <c r="H152" s="995"/>
      <c r="I152" s="995"/>
    </row>
    <row r="153" spans="1:9" x14ac:dyDescent="0.25">
      <c r="A153" s="1000"/>
      <c r="B153" s="1001"/>
      <c r="C153" s="1001"/>
      <c r="D153" s="1001"/>
      <c r="E153" s="1001"/>
      <c r="F153" s="1002"/>
      <c r="G153" s="997" t="s">
        <v>260</v>
      </c>
      <c r="H153" s="998"/>
      <c r="I153" s="999"/>
    </row>
    <row r="154" spans="1:9" x14ac:dyDescent="0.25">
      <c r="A154" s="1003" t="s">
        <v>686</v>
      </c>
      <c r="B154" s="1003"/>
      <c r="C154" s="1003"/>
      <c r="D154" s="1003"/>
      <c r="E154" s="1003"/>
      <c r="F154" s="1003"/>
      <c r="G154" s="1003"/>
      <c r="H154" s="1003"/>
      <c r="I154" s="1003"/>
    </row>
    <row r="155" spans="1:9" x14ac:dyDescent="0.25">
      <c r="A155" s="1000"/>
      <c r="B155" s="1001"/>
      <c r="C155" s="1001"/>
      <c r="D155" s="1001"/>
      <c r="E155" s="1001"/>
      <c r="F155" s="1002"/>
      <c r="G155" s="997" t="s">
        <v>260</v>
      </c>
      <c r="H155" s="998"/>
      <c r="I155" s="999"/>
    </row>
    <row r="156" spans="1:9" x14ac:dyDescent="0.25">
      <c r="A156" s="1003" t="s">
        <v>687</v>
      </c>
      <c r="B156" s="1003"/>
      <c r="C156" s="1003"/>
      <c r="D156" s="1003"/>
      <c r="E156" s="1003"/>
      <c r="F156" s="1003"/>
      <c r="G156" s="1003"/>
      <c r="H156" s="1003"/>
      <c r="I156" s="1003"/>
    </row>
    <row r="157" spans="1:9" x14ac:dyDescent="0.25">
      <c r="A157" s="1000"/>
      <c r="B157" s="1001"/>
      <c r="C157" s="1001"/>
      <c r="D157" s="1001"/>
      <c r="E157" s="1001"/>
      <c r="F157" s="1002"/>
      <c r="G157" s="997" t="s">
        <v>260</v>
      </c>
      <c r="H157" s="998"/>
      <c r="I157" s="999"/>
    </row>
    <row r="158" spans="1:9" ht="42.6" customHeight="1" x14ac:dyDescent="0.25">
      <c r="A158" s="995" t="s">
        <v>688</v>
      </c>
      <c r="B158" s="995"/>
      <c r="C158" s="995"/>
      <c r="D158" s="995"/>
      <c r="E158" s="995"/>
      <c r="F158" s="995"/>
      <c r="G158" s="995"/>
      <c r="H158" s="995"/>
      <c r="I158" s="995"/>
    </row>
    <row r="159" spans="1:9" x14ac:dyDescent="0.25">
      <c r="A159" s="1000"/>
      <c r="B159" s="1001"/>
      <c r="C159" s="1001"/>
      <c r="D159" s="1001"/>
      <c r="E159" s="1001"/>
      <c r="F159" s="1002"/>
      <c r="G159" s="997" t="s">
        <v>260</v>
      </c>
      <c r="H159" s="998"/>
      <c r="I159" s="999"/>
    </row>
    <row r="160" spans="1:9" ht="42.6" customHeight="1" x14ac:dyDescent="0.25">
      <c r="A160" s="995" t="s">
        <v>718</v>
      </c>
      <c r="B160" s="995"/>
      <c r="C160" s="995"/>
      <c r="D160" s="995"/>
      <c r="E160" s="995"/>
      <c r="F160" s="995"/>
      <c r="G160" s="995"/>
      <c r="H160" s="995"/>
      <c r="I160" s="995"/>
    </row>
    <row r="161" spans="1:9" x14ac:dyDescent="0.25">
      <c r="A161" s="1000"/>
      <c r="B161" s="1001"/>
      <c r="C161" s="1001"/>
      <c r="D161" s="1001"/>
      <c r="E161" s="1001"/>
      <c r="F161" s="1002"/>
      <c r="G161" s="997" t="s">
        <v>260</v>
      </c>
      <c r="H161" s="998"/>
      <c r="I161" s="999"/>
    </row>
    <row r="162" spans="1:9" ht="30.6" customHeight="1" x14ac:dyDescent="0.25">
      <c r="A162" s="995" t="s">
        <v>753</v>
      </c>
      <c r="B162" s="995"/>
      <c r="C162" s="995"/>
      <c r="D162" s="995"/>
      <c r="E162" s="995"/>
      <c r="F162" s="995"/>
      <c r="G162" s="995"/>
      <c r="H162" s="995"/>
      <c r="I162" s="995"/>
    </row>
    <row r="163" spans="1:9" x14ac:dyDescent="0.25">
      <c r="A163" s="1000"/>
      <c r="B163" s="1001"/>
      <c r="C163" s="1001"/>
      <c r="D163" s="1001"/>
      <c r="E163" s="1001"/>
      <c r="F163" s="1002"/>
      <c r="G163" s="997" t="s">
        <v>260</v>
      </c>
      <c r="H163" s="998"/>
      <c r="I163" s="999"/>
    </row>
    <row r="164" spans="1:9" ht="30" customHeight="1" x14ac:dyDescent="0.25">
      <c r="A164" s="995" t="s">
        <v>754</v>
      </c>
      <c r="B164" s="995"/>
      <c r="C164" s="995"/>
      <c r="D164" s="995"/>
      <c r="E164" s="995"/>
      <c r="F164" s="995"/>
      <c r="G164" s="995"/>
      <c r="H164" s="995"/>
      <c r="I164" s="995"/>
    </row>
    <row r="165" spans="1:9" x14ac:dyDescent="0.25">
      <c r="A165" s="1000"/>
      <c r="B165" s="1001"/>
      <c r="C165" s="1001"/>
      <c r="D165" s="1001"/>
      <c r="E165" s="1001"/>
      <c r="F165" s="1002"/>
      <c r="G165" s="997" t="s">
        <v>260</v>
      </c>
      <c r="H165" s="998"/>
      <c r="I165" s="999"/>
    </row>
    <row r="166" spans="1:9" ht="34.15" customHeight="1" x14ac:dyDescent="0.25">
      <c r="A166" s="995" t="s">
        <v>755</v>
      </c>
      <c r="B166" s="995"/>
      <c r="C166" s="995"/>
      <c r="D166" s="995"/>
      <c r="E166" s="995"/>
      <c r="F166" s="995"/>
      <c r="G166" s="995"/>
      <c r="H166" s="995"/>
      <c r="I166" s="995"/>
    </row>
    <row r="167" spans="1:9" x14ac:dyDescent="0.25">
      <c r="A167" s="1000"/>
      <c r="B167" s="1001"/>
      <c r="C167" s="1001"/>
      <c r="D167" s="1001"/>
      <c r="E167" s="1001"/>
      <c r="F167" s="1002"/>
      <c r="G167" s="997" t="s">
        <v>260</v>
      </c>
      <c r="H167" s="998"/>
      <c r="I167" s="999"/>
    </row>
    <row r="168" spans="1:9" ht="14.45" customHeight="1" x14ac:dyDescent="0.25">
      <c r="A168" s="995" t="s">
        <v>756</v>
      </c>
      <c r="B168" s="995"/>
      <c r="C168" s="995"/>
      <c r="D168" s="995"/>
      <c r="E168" s="995"/>
      <c r="F168" s="995"/>
      <c r="G168" s="995"/>
      <c r="H168" s="995"/>
      <c r="I168" s="995"/>
    </row>
    <row r="169" spans="1:9" x14ac:dyDescent="0.25">
      <c r="A169" s="1000"/>
      <c r="B169" s="1001"/>
      <c r="C169" s="1001"/>
      <c r="D169" s="1001"/>
      <c r="E169" s="1001"/>
      <c r="F169" s="1002"/>
      <c r="G169" s="997" t="s">
        <v>260</v>
      </c>
      <c r="H169" s="998"/>
      <c r="I169" s="999"/>
    </row>
    <row r="170" spans="1:9" ht="14.45" customHeight="1" x14ac:dyDescent="0.25">
      <c r="A170" s="995" t="s">
        <v>757</v>
      </c>
      <c r="B170" s="995"/>
      <c r="C170" s="995"/>
      <c r="D170" s="995"/>
      <c r="E170" s="995"/>
      <c r="F170" s="995"/>
      <c r="G170" s="995"/>
      <c r="H170" s="995"/>
      <c r="I170" s="995"/>
    </row>
    <row r="171" spans="1:9" x14ac:dyDescent="0.25">
      <c r="A171" s="1000"/>
      <c r="B171" s="1001"/>
      <c r="C171" s="1001"/>
      <c r="D171" s="1001"/>
      <c r="E171" s="1001"/>
      <c r="F171" s="1002"/>
      <c r="G171" s="997" t="s">
        <v>260</v>
      </c>
      <c r="H171" s="998"/>
      <c r="I171" s="999"/>
    </row>
    <row r="172" spans="1:9" ht="30" customHeight="1" x14ac:dyDescent="0.25">
      <c r="A172" s="995" t="s">
        <v>758</v>
      </c>
      <c r="B172" s="995"/>
      <c r="C172" s="995"/>
      <c r="D172" s="995"/>
      <c r="E172" s="995"/>
      <c r="F172" s="995"/>
      <c r="G172" s="995"/>
      <c r="H172" s="995"/>
      <c r="I172" s="995"/>
    </row>
    <row r="173" spans="1:9" ht="27.6" customHeight="1" x14ac:dyDescent="0.25">
      <c r="A173" s="1000"/>
      <c r="B173" s="1001"/>
      <c r="C173" s="1001"/>
      <c r="D173" s="1001"/>
      <c r="E173" s="1001"/>
      <c r="F173" s="1002"/>
      <c r="G173" s="997" t="s">
        <v>260</v>
      </c>
      <c r="H173" s="998"/>
      <c r="I173" s="999"/>
    </row>
    <row r="174" spans="1:9" ht="16.149999999999999" customHeight="1" x14ac:dyDescent="0.25">
      <c r="A174" s="995" t="s">
        <v>759</v>
      </c>
      <c r="B174" s="995"/>
      <c r="C174" s="995"/>
      <c r="D174" s="995"/>
      <c r="E174" s="995"/>
      <c r="F174" s="995"/>
      <c r="G174" s="995"/>
      <c r="H174" s="995"/>
      <c r="I174" s="995"/>
    </row>
    <row r="175" spans="1:9" x14ac:dyDescent="0.25">
      <c r="A175" s="1000"/>
      <c r="B175" s="1001"/>
      <c r="C175" s="1001"/>
      <c r="D175" s="1001"/>
      <c r="E175" s="1001"/>
      <c r="F175" s="1002"/>
      <c r="G175" s="997" t="s">
        <v>260</v>
      </c>
      <c r="H175" s="998"/>
      <c r="I175" s="999"/>
    </row>
    <row r="176" spans="1:9" ht="43.9" customHeight="1" x14ac:dyDescent="0.25">
      <c r="A176" s="995" t="s">
        <v>760</v>
      </c>
      <c r="B176" s="995"/>
      <c r="C176" s="995"/>
      <c r="D176" s="995"/>
      <c r="E176" s="995"/>
      <c r="F176" s="995"/>
      <c r="G176" s="995"/>
      <c r="H176" s="995"/>
      <c r="I176" s="995"/>
    </row>
    <row r="177" spans="1:9" x14ac:dyDescent="0.25">
      <c r="A177" s="1000"/>
      <c r="B177" s="1001"/>
      <c r="C177" s="1001"/>
      <c r="D177" s="1001"/>
      <c r="E177" s="1001"/>
      <c r="F177" s="1002"/>
      <c r="G177" s="997" t="s">
        <v>260</v>
      </c>
      <c r="H177" s="998"/>
      <c r="I177" s="999"/>
    </row>
    <row r="178" spans="1:9" ht="24" customHeight="1" x14ac:dyDescent="0.25">
      <c r="A178" s="1003" t="s">
        <v>761</v>
      </c>
      <c r="B178" s="1003"/>
      <c r="C178" s="1003"/>
      <c r="D178" s="1003"/>
      <c r="E178" s="1003"/>
      <c r="F178" s="1003"/>
      <c r="G178" s="1003"/>
      <c r="H178" s="1003"/>
      <c r="I178" s="1003"/>
    </row>
    <row r="179" spans="1:9" x14ac:dyDescent="0.25">
      <c r="A179" s="1000"/>
      <c r="B179" s="1001"/>
      <c r="C179" s="1001"/>
      <c r="D179" s="1001"/>
      <c r="E179" s="1001"/>
      <c r="F179" s="1002"/>
      <c r="G179" s="997" t="s">
        <v>260</v>
      </c>
      <c r="H179" s="998"/>
      <c r="I179" s="999"/>
    </row>
    <row r="180" spans="1:9" ht="14.45" customHeight="1" x14ac:dyDescent="0.25">
      <c r="A180" s="995" t="s">
        <v>762</v>
      </c>
      <c r="B180" s="995"/>
      <c r="C180" s="995"/>
      <c r="D180" s="995"/>
      <c r="E180" s="995"/>
      <c r="F180" s="995"/>
      <c r="G180" s="995"/>
      <c r="H180" s="995"/>
      <c r="I180" s="995"/>
    </row>
    <row r="181" spans="1:9" x14ac:dyDescent="0.25">
      <c r="A181" s="1000"/>
      <c r="B181" s="1001"/>
      <c r="C181" s="1001"/>
      <c r="D181" s="1001"/>
      <c r="E181" s="1001"/>
      <c r="F181" s="1002"/>
      <c r="G181" s="997" t="s">
        <v>260</v>
      </c>
      <c r="H181" s="998"/>
      <c r="I181" s="999"/>
    </row>
    <row r="182" spans="1:9" ht="14.45" customHeight="1" x14ac:dyDescent="0.25">
      <c r="A182" s="140"/>
      <c r="B182" s="140"/>
      <c r="C182" s="140"/>
      <c r="D182" s="140"/>
      <c r="E182" s="140"/>
      <c r="F182" s="140"/>
      <c r="G182" s="140"/>
      <c r="H182" s="140"/>
      <c r="I182" s="140"/>
    </row>
    <row r="183" spans="1:9" x14ac:dyDescent="0.25">
      <c r="A183" s="942" t="s">
        <v>288</v>
      </c>
      <c r="B183" s="942"/>
      <c r="C183" s="942"/>
      <c r="D183" s="942"/>
      <c r="E183" s="942"/>
      <c r="F183" s="942"/>
      <c r="G183" s="942" t="s">
        <v>278</v>
      </c>
      <c r="H183" s="942"/>
      <c r="I183" s="942"/>
    </row>
    <row r="184" spans="1:9" x14ac:dyDescent="0.25">
      <c r="A184" s="996" t="s">
        <v>689</v>
      </c>
      <c r="B184" s="996"/>
      <c r="C184" s="996"/>
      <c r="D184" s="996"/>
      <c r="E184" s="996"/>
      <c r="F184" s="996"/>
      <c r="G184" s="996"/>
      <c r="H184" s="996"/>
      <c r="I184" s="996"/>
    </row>
    <row r="185" spans="1:9" x14ac:dyDescent="0.25">
      <c r="A185" s="1000"/>
      <c r="B185" s="1001"/>
      <c r="C185" s="1001"/>
      <c r="D185" s="1001"/>
      <c r="E185" s="1001"/>
      <c r="F185" s="1002"/>
      <c r="G185" s="997" t="s">
        <v>260</v>
      </c>
      <c r="H185" s="998"/>
      <c r="I185" s="999"/>
    </row>
    <row r="186" spans="1:9" x14ac:dyDescent="0.25">
      <c r="A186" s="996" t="s">
        <v>690</v>
      </c>
      <c r="B186" s="996"/>
      <c r="C186" s="996"/>
      <c r="D186" s="996"/>
      <c r="E186" s="996"/>
      <c r="F186" s="996"/>
      <c r="G186" s="996"/>
      <c r="H186" s="996"/>
      <c r="I186" s="996"/>
    </row>
    <row r="187" spans="1:9" x14ac:dyDescent="0.25">
      <c r="A187" s="1000"/>
      <c r="B187" s="1001"/>
      <c r="C187" s="1001"/>
      <c r="D187" s="1001"/>
      <c r="E187" s="1001"/>
      <c r="F187" s="1002"/>
      <c r="G187" s="997" t="s">
        <v>260</v>
      </c>
      <c r="H187" s="998"/>
      <c r="I187" s="999"/>
    </row>
    <row r="188" spans="1:9" ht="27" customHeight="1" x14ac:dyDescent="0.25">
      <c r="A188" s="995" t="s">
        <v>691</v>
      </c>
      <c r="B188" s="995"/>
      <c r="C188" s="995"/>
      <c r="D188" s="995"/>
      <c r="E188" s="995"/>
      <c r="F188" s="995"/>
      <c r="G188" s="995"/>
      <c r="H188" s="995"/>
      <c r="I188" s="995"/>
    </row>
    <row r="189" spans="1:9" x14ac:dyDescent="0.25">
      <c r="A189" s="1000"/>
      <c r="B189" s="1001"/>
      <c r="C189" s="1001"/>
      <c r="D189" s="1001"/>
      <c r="E189" s="1001"/>
      <c r="F189" s="1002"/>
      <c r="G189" s="997" t="s">
        <v>260</v>
      </c>
      <c r="H189" s="998"/>
      <c r="I189" s="999"/>
    </row>
    <row r="190" spans="1:9" ht="14.45" customHeight="1" x14ac:dyDescent="0.25">
      <c r="A190" s="995" t="s">
        <v>692</v>
      </c>
      <c r="B190" s="995"/>
      <c r="C190" s="995"/>
      <c r="D190" s="995"/>
      <c r="E190" s="995"/>
      <c r="F190" s="995"/>
      <c r="G190" s="995"/>
      <c r="H190" s="995"/>
      <c r="I190" s="995"/>
    </row>
    <row r="191" spans="1:9" x14ac:dyDescent="0.25">
      <c r="A191" s="1000"/>
      <c r="B191" s="1001"/>
      <c r="C191" s="1001"/>
      <c r="D191" s="1001"/>
      <c r="E191" s="1001"/>
      <c r="F191" s="1002"/>
      <c r="G191" s="997" t="s">
        <v>260</v>
      </c>
      <c r="H191" s="998"/>
      <c r="I191" s="999"/>
    </row>
    <row r="192" spans="1:9" ht="14.45" customHeight="1" x14ac:dyDescent="0.25">
      <c r="A192" s="995" t="s">
        <v>693</v>
      </c>
      <c r="B192" s="995"/>
      <c r="C192" s="995"/>
      <c r="D192" s="995"/>
      <c r="E192" s="995"/>
      <c r="F192" s="995"/>
      <c r="G192" s="995"/>
      <c r="H192" s="995"/>
      <c r="I192" s="995"/>
    </row>
    <row r="193" spans="1:9" x14ac:dyDescent="0.25">
      <c r="A193" s="1000"/>
      <c r="B193" s="1001"/>
      <c r="C193" s="1001"/>
      <c r="D193" s="1001"/>
      <c r="E193" s="1001"/>
      <c r="F193" s="1002"/>
      <c r="G193" s="997" t="s">
        <v>260</v>
      </c>
      <c r="H193" s="998"/>
      <c r="I193" s="999"/>
    </row>
    <row r="194" spans="1:9" ht="14.45" customHeight="1" x14ac:dyDescent="0.25">
      <c r="A194" s="995" t="s">
        <v>694</v>
      </c>
      <c r="B194" s="995"/>
      <c r="C194" s="995"/>
      <c r="D194" s="995"/>
      <c r="E194" s="995"/>
      <c r="F194" s="995"/>
      <c r="G194" s="995"/>
      <c r="H194" s="995"/>
      <c r="I194" s="995"/>
    </row>
    <row r="195" spans="1:9" x14ac:dyDescent="0.25">
      <c r="A195" s="1000"/>
      <c r="B195" s="1001"/>
      <c r="C195" s="1001"/>
      <c r="D195" s="1001"/>
      <c r="E195" s="1001"/>
      <c r="F195" s="1002"/>
      <c r="G195" s="997" t="s">
        <v>260</v>
      </c>
      <c r="H195" s="998"/>
      <c r="I195" s="999"/>
    </row>
    <row r="196" spans="1:9" x14ac:dyDescent="0.25">
      <c r="A196" s="995" t="s">
        <v>695</v>
      </c>
      <c r="B196" s="995"/>
      <c r="C196" s="995"/>
      <c r="D196" s="995"/>
      <c r="E196" s="995"/>
      <c r="F196" s="995"/>
      <c r="G196" s="995"/>
      <c r="H196" s="995"/>
      <c r="I196" s="995"/>
    </row>
    <row r="197" spans="1:9" ht="28.15" customHeight="1" x14ac:dyDescent="0.25">
      <c r="A197" s="1000"/>
      <c r="B197" s="1001"/>
      <c r="C197" s="1001"/>
      <c r="D197" s="1001"/>
      <c r="E197" s="1001"/>
      <c r="F197" s="1002"/>
      <c r="G197" s="997" t="s">
        <v>260</v>
      </c>
      <c r="H197" s="998"/>
      <c r="I197" s="999"/>
    </row>
    <row r="198" spans="1:9" ht="39.6" customHeight="1" x14ac:dyDescent="0.25">
      <c r="A198" s="995" t="s">
        <v>696</v>
      </c>
      <c r="B198" s="995"/>
      <c r="C198" s="995"/>
      <c r="D198" s="995"/>
      <c r="E198" s="995"/>
      <c r="F198" s="995"/>
      <c r="G198" s="995"/>
      <c r="H198" s="995"/>
      <c r="I198" s="995"/>
    </row>
    <row r="199" spans="1:9" x14ac:dyDescent="0.25">
      <c r="A199" s="1000"/>
      <c r="B199" s="1001"/>
      <c r="C199" s="1001"/>
      <c r="D199" s="1001"/>
      <c r="E199" s="1001"/>
      <c r="F199" s="1002"/>
      <c r="G199" s="997" t="s">
        <v>260</v>
      </c>
      <c r="H199" s="998"/>
      <c r="I199" s="999"/>
    </row>
    <row r="200" spans="1:9" ht="43.15" customHeight="1" x14ac:dyDescent="0.25">
      <c r="A200" s="995" t="s">
        <v>697</v>
      </c>
      <c r="B200" s="995"/>
      <c r="C200" s="995"/>
      <c r="D200" s="995"/>
      <c r="E200" s="995"/>
      <c r="F200" s="995"/>
      <c r="G200" s="995"/>
      <c r="H200" s="995"/>
      <c r="I200" s="995"/>
    </row>
    <row r="201" spans="1:9" x14ac:dyDescent="0.25">
      <c r="A201" s="1000"/>
      <c r="B201" s="1001"/>
      <c r="C201" s="1001"/>
      <c r="D201" s="1001"/>
      <c r="E201" s="1001"/>
      <c r="F201" s="1002"/>
      <c r="G201" s="997" t="s">
        <v>260</v>
      </c>
      <c r="H201" s="998"/>
      <c r="I201" s="999"/>
    </row>
    <row r="202" spans="1:9" x14ac:dyDescent="0.25">
      <c r="A202" s="995" t="s">
        <v>698</v>
      </c>
      <c r="B202" s="995"/>
      <c r="C202" s="995"/>
      <c r="D202" s="995"/>
      <c r="E202" s="995"/>
      <c r="F202" s="995"/>
      <c r="G202" s="995"/>
      <c r="H202" s="995"/>
      <c r="I202" s="995"/>
    </row>
    <row r="203" spans="1:9" x14ac:dyDescent="0.25">
      <c r="A203" s="1000"/>
      <c r="B203" s="1001"/>
      <c r="C203" s="1001"/>
      <c r="D203" s="1001"/>
      <c r="E203" s="1001"/>
      <c r="F203" s="1002"/>
      <c r="G203" s="997" t="s">
        <v>260</v>
      </c>
      <c r="H203" s="998"/>
      <c r="I203" s="999"/>
    </row>
    <row r="204" spans="1:9" ht="40.9" customHeight="1" x14ac:dyDescent="0.25">
      <c r="A204" s="995" t="s">
        <v>699</v>
      </c>
      <c r="B204" s="995"/>
      <c r="C204" s="995"/>
      <c r="D204" s="995"/>
      <c r="E204" s="995"/>
      <c r="F204" s="995"/>
      <c r="G204" s="995"/>
      <c r="H204" s="995"/>
      <c r="I204" s="995"/>
    </row>
    <row r="205" spans="1:9" x14ac:dyDescent="0.25">
      <c r="A205" s="1000"/>
      <c r="B205" s="1001"/>
      <c r="C205" s="1001"/>
      <c r="D205" s="1001"/>
      <c r="E205" s="1001"/>
      <c r="F205" s="1002"/>
      <c r="G205" s="997" t="s">
        <v>260</v>
      </c>
      <c r="H205" s="998"/>
      <c r="I205" s="999"/>
    </row>
    <row r="206" spans="1:9" ht="14.45" customHeight="1" x14ac:dyDescent="0.25">
      <c r="A206" s="995" t="s">
        <v>700</v>
      </c>
      <c r="B206" s="995"/>
      <c r="C206" s="995"/>
      <c r="D206" s="995"/>
      <c r="E206" s="995"/>
      <c r="F206" s="995"/>
      <c r="G206" s="995"/>
      <c r="H206" s="995"/>
      <c r="I206" s="995"/>
    </row>
    <row r="207" spans="1:9" x14ac:dyDescent="0.25">
      <c r="A207" s="1000"/>
      <c r="B207" s="1001"/>
      <c r="C207" s="1001"/>
      <c r="D207" s="1001"/>
      <c r="E207" s="1001"/>
      <c r="F207" s="1002"/>
      <c r="G207" s="997" t="s">
        <v>260</v>
      </c>
      <c r="H207" s="998"/>
      <c r="I207" s="999"/>
    </row>
    <row r="208" spans="1:9" ht="26.45" customHeight="1" x14ac:dyDescent="0.25">
      <c r="A208" s="995" t="s">
        <v>701</v>
      </c>
      <c r="B208" s="995"/>
      <c r="C208" s="995"/>
      <c r="D208" s="995"/>
      <c r="E208" s="995"/>
      <c r="F208" s="995"/>
      <c r="G208" s="995"/>
      <c r="H208" s="995"/>
      <c r="I208" s="995"/>
    </row>
    <row r="209" spans="1:9" x14ac:dyDescent="0.25">
      <c r="A209" s="1000"/>
      <c r="B209" s="1001"/>
      <c r="C209" s="1001"/>
      <c r="D209" s="1001"/>
      <c r="E209" s="1001"/>
      <c r="F209" s="1002"/>
      <c r="G209" s="997" t="s">
        <v>260</v>
      </c>
      <c r="H209" s="998"/>
      <c r="I209" s="999"/>
    </row>
    <row r="210" spans="1:9" ht="14.45" customHeight="1" x14ac:dyDescent="0.25">
      <c r="A210" s="995" t="s">
        <v>702</v>
      </c>
      <c r="B210" s="995"/>
      <c r="C210" s="995"/>
      <c r="D210" s="995"/>
      <c r="E210" s="995"/>
      <c r="F210" s="995"/>
      <c r="G210" s="995"/>
      <c r="H210" s="995"/>
      <c r="I210" s="995"/>
    </row>
    <row r="211" spans="1:9" x14ac:dyDescent="0.25">
      <c r="A211" s="1000"/>
      <c r="B211" s="1001"/>
      <c r="C211" s="1001"/>
      <c r="D211" s="1001"/>
      <c r="E211" s="1001"/>
      <c r="F211" s="1002"/>
      <c r="G211" s="997" t="s">
        <v>260</v>
      </c>
      <c r="H211" s="998"/>
      <c r="I211" s="999"/>
    </row>
    <row r="212" spans="1:9" ht="14.45" customHeight="1" x14ac:dyDescent="0.25">
      <c r="A212" s="110"/>
      <c r="B212" s="110"/>
      <c r="C212" s="110"/>
      <c r="D212" s="110"/>
      <c r="E212" s="110"/>
      <c r="F212" s="141"/>
      <c r="G212" s="110"/>
      <c r="H212" s="110"/>
      <c r="I212" s="110"/>
    </row>
    <row r="213" spans="1:9" x14ac:dyDescent="0.25">
      <c r="A213" s="942" t="s">
        <v>289</v>
      </c>
      <c r="B213" s="942"/>
      <c r="C213" s="942"/>
      <c r="D213" s="942"/>
      <c r="E213" s="942"/>
      <c r="F213" s="942"/>
      <c r="G213" s="942" t="s">
        <v>278</v>
      </c>
      <c r="H213" s="942"/>
      <c r="I213" s="942"/>
    </row>
    <row r="214" spans="1:9" x14ac:dyDescent="0.25">
      <c r="A214" s="996" t="s">
        <v>703</v>
      </c>
      <c r="B214" s="996"/>
      <c r="C214" s="996"/>
      <c r="D214" s="996"/>
      <c r="E214" s="996"/>
      <c r="F214" s="996"/>
      <c r="G214" s="996"/>
      <c r="H214" s="996"/>
      <c r="I214" s="996"/>
    </row>
    <row r="215" spans="1:9" ht="14.45" customHeight="1" x14ac:dyDescent="0.25">
      <c r="A215" s="1000"/>
      <c r="B215" s="1001"/>
      <c r="C215" s="1001"/>
      <c r="D215" s="1001"/>
      <c r="E215" s="1001"/>
      <c r="F215" s="1002"/>
      <c r="G215" s="997" t="s">
        <v>260</v>
      </c>
      <c r="H215" s="998"/>
      <c r="I215" s="999"/>
    </row>
    <row r="216" spans="1:9" x14ac:dyDescent="0.25">
      <c r="A216" s="996" t="s">
        <v>704</v>
      </c>
      <c r="B216" s="996"/>
      <c r="C216" s="996"/>
      <c r="D216" s="996"/>
      <c r="E216" s="996"/>
      <c r="F216" s="996"/>
      <c r="G216" s="996"/>
      <c r="H216" s="996"/>
      <c r="I216" s="996"/>
    </row>
    <row r="217" spans="1:9" ht="14.45" customHeight="1" x14ac:dyDescent="0.25">
      <c r="A217" s="1000"/>
      <c r="B217" s="1001"/>
      <c r="C217" s="1001"/>
      <c r="D217" s="1001"/>
      <c r="E217" s="1001"/>
      <c r="F217" s="1002"/>
      <c r="G217" s="997" t="s">
        <v>260</v>
      </c>
      <c r="H217" s="998"/>
      <c r="I217" s="999"/>
    </row>
    <row r="218" spans="1:9" ht="27.6" customHeight="1" x14ac:dyDescent="0.25">
      <c r="A218" s="995" t="s">
        <v>705</v>
      </c>
      <c r="B218" s="995"/>
      <c r="C218" s="995"/>
      <c r="D218" s="995"/>
      <c r="E218" s="995"/>
      <c r="F218" s="995"/>
      <c r="G218" s="995"/>
      <c r="H218" s="995"/>
      <c r="I218" s="995"/>
    </row>
    <row r="219" spans="1:9" ht="14.45" customHeight="1" x14ac:dyDescent="0.25">
      <c r="A219" s="1000"/>
      <c r="B219" s="1001"/>
      <c r="C219" s="1001"/>
      <c r="D219" s="1001"/>
      <c r="E219" s="1001"/>
      <c r="F219" s="1002"/>
      <c r="G219" s="997" t="s">
        <v>260</v>
      </c>
      <c r="H219" s="998"/>
      <c r="I219" s="999"/>
    </row>
    <row r="220" spans="1:9" ht="27.6" customHeight="1" x14ac:dyDescent="0.25">
      <c r="A220" s="995" t="s">
        <v>706</v>
      </c>
      <c r="B220" s="995"/>
      <c r="C220" s="995"/>
      <c r="D220" s="995"/>
      <c r="E220" s="995"/>
      <c r="F220" s="995"/>
      <c r="G220" s="995"/>
      <c r="H220" s="995"/>
      <c r="I220" s="995"/>
    </row>
    <row r="221" spans="1:9" ht="14.45" customHeight="1" x14ac:dyDescent="0.25">
      <c r="A221" s="1000"/>
      <c r="B221" s="1001"/>
      <c r="C221" s="1001"/>
      <c r="D221" s="1001"/>
      <c r="E221" s="1001"/>
      <c r="F221" s="1002"/>
      <c r="G221" s="997" t="s">
        <v>260</v>
      </c>
      <c r="H221" s="998"/>
      <c r="I221" s="999"/>
    </row>
    <row r="222" spans="1:9" ht="28.15" customHeight="1" x14ac:dyDescent="0.25">
      <c r="A222" s="995" t="s">
        <v>707</v>
      </c>
      <c r="B222" s="995"/>
      <c r="C222" s="995"/>
      <c r="D222" s="995"/>
      <c r="E222" s="995"/>
      <c r="F222" s="995"/>
      <c r="G222" s="995"/>
      <c r="H222" s="995"/>
      <c r="I222" s="995"/>
    </row>
    <row r="223" spans="1:9" ht="29.45" customHeight="1" x14ac:dyDescent="0.25">
      <c r="A223" s="1000"/>
      <c r="B223" s="1001"/>
      <c r="C223" s="1001"/>
      <c r="D223" s="1001"/>
      <c r="E223" s="1001"/>
      <c r="F223" s="1002"/>
      <c r="G223" s="997" t="s">
        <v>260</v>
      </c>
      <c r="H223" s="998"/>
      <c r="I223" s="999"/>
    </row>
    <row r="224" spans="1:9" ht="27.6" customHeight="1" x14ac:dyDescent="0.25">
      <c r="A224" s="995" t="s">
        <v>708</v>
      </c>
      <c r="B224" s="995"/>
      <c r="C224" s="995"/>
      <c r="D224" s="995"/>
      <c r="E224" s="995"/>
      <c r="F224" s="995"/>
      <c r="G224" s="995"/>
      <c r="H224" s="995"/>
      <c r="I224" s="995"/>
    </row>
    <row r="225" spans="1:9" x14ac:dyDescent="0.25">
      <c r="A225" s="1000"/>
      <c r="B225" s="1001"/>
      <c r="C225" s="1001"/>
      <c r="D225" s="1001"/>
      <c r="E225" s="1001"/>
      <c r="F225" s="1002"/>
      <c r="G225" s="997" t="s">
        <v>260</v>
      </c>
      <c r="H225" s="998"/>
      <c r="I225" s="999"/>
    </row>
    <row r="226" spans="1:9" ht="14.45" customHeight="1" x14ac:dyDescent="0.25">
      <c r="A226" s="995" t="s">
        <v>709</v>
      </c>
      <c r="B226" s="995"/>
      <c r="C226" s="995"/>
      <c r="D226" s="995"/>
      <c r="E226" s="995"/>
      <c r="F226" s="995"/>
      <c r="G226" s="995"/>
      <c r="H226" s="995"/>
      <c r="I226" s="995"/>
    </row>
    <row r="227" spans="1:9" x14ac:dyDescent="0.25">
      <c r="A227" s="1000"/>
      <c r="B227" s="1001"/>
      <c r="C227" s="1001"/>
      <c r="D227" s="1001"/>
      <c r="E227" s="1001"/>
      <c r="F227" s="1002"/>
      <c r="G227" s="997" t="s">
        <v>260</v>
      </c>
      <c r="H227" s="998"/>
      <c r="I227" s="999"/>
    </row>
    <row r="228" spans="1:9" ht="14.45" customHeight="1" x14ac:dyDescent="0.25">
      <c r="A228" s="995" t="s">
        <v>710</v>
      </c>
      <c r="B228" s="995"/>
      <c r="C228" s="995"/>
      <c r="D228" s="995"/>
      <c r="E228" s="995"/>
      <c r="F228" s="995"/>
      <c r="G228" s="995"/>
      <c r="H228" s="995"/>
      <c r="I228" s="995"/>
    </row>
    <row r="229" spans="1:9" x14ac:dyDescent="0.25">
      <c r="A229" s="1000"/>
      <c r="B229" s="1001"/>
      <c r="C229" s="1001"/>
      <c r="D229" s="1001"/>
      <c r="E229" s="1001"/>
      <c r="F229" s="1002"/>
      <c r="G229" s="997" t="s">
        <v>260</v>
      </c>
      <c r="H229" s="998"/>
      <c r="I229" s="999"/>
    </row>
    <row r="230" spans="1:9" ht="28.15" customHeight="1" x14ac:dyDescent="0.25">
      <c r="A230" s="995" t="s">
        <v>711</v>
      </c>
      <c r="B230" s="995"/>
      <c r="C230" s="995"/>
      <c r="D230" s="995"/>
      <c r="E230" s="995"/>
      <c r="F230" s="995"/>
      <c r="G230" s="995"/>
      <c r="H230" s="995"/>
      <c r="I230" s="995"/>
    </row>
    <row r="231" spans="1:9" x14ac:dyDescent="0.25">
      <c r="A231" s="1000"/>
      <c r="B231" s="1001"/>
      <c r="C231" s="1001"/>
      <c r="D231" s="1001"/>
      <c r="E231" s="1001"/>
      <c r="F231" s="1002"/>
      <c r="G231" s="997" t="s">
        <v>260</v>
      </c>
      <c r="H231" s="998"/>
      <c r="I231" s="999"/>
    </row>
    <row r="232" spans="1:9" x14ac:dyDescent="0.25">
      <c r="A232" s="995" t="s">
        <v>712</v>
      </c>
      <c r="B232" s="995"/>
      <c r="C232" s="995"/>
      <c r="D232" s="995"/>
      <c r="E232" s="995"/>
      <c r="F232" s="995"/>
      <c r="G232" s="995"/>
      <c r="H232" s="995"/>
      <c r="I232" s="995"/>
    </row>
    <row r="233" spans="1:9" x14ac:dyDescent="0.25">
      <c r="A233" s="1000"/>
      <c r="B233" s="1001"/>
      <c r="C233" s="1001"/>
      <c r="D233" s="1001"/>
      <c r="E233" s="1001"/>
      <c r="F233" s="1002"/>
      <c r="G233" s="997" t="s">
        <v>260</v>
      </c>
      <c r="H233" s="998"/>
      <c r="I233" s="999"/>
    </row>
    <row r="234" spans="1:9" x14ac:dyDescent="0.25">
      <c r="A234" s="995" t="s">
        <v>713</v>
      </c>
      <c r="B234" s="995"/>
      <c r="C234" s="995"/>
      <c r="D234" s="995"/>
      <c r="E234" s="995"/>
      <c r="F234" s="995"/>
      <c r="G234" s="995"/>
      <c r="H234" s="995"/>
      <c r="I234" s="995"/>
    </row>
    <row r="235" spans="1:9" x14ac:dyDescent="0.25">
      <c r="A235" s="1000"/>
      <c r="B235" s="1001"/>
      <c r="C235" s="1001"/>
      <c r="D235" s="1001"/>
      <c r="E235" s="1001"/>
      <c r="F235" s="1002"/>
      <c r="G235" s="997" t="s">
        <v>260</v>
      </c>
      <c r="H235" s="998"/>
      <c r="I235" s="999"/>
    </row>
    <row r="236" spans="1:9" ht="28.15" customHeight="1" x14ac:dyDescent="0.25">
      <c r="A236" s="995" t="s">
        <v>714</v>
      </c>
      <c r="B236" s="995"/>
      <c r="C236" s="995"/>
      <c r="D236" s="995"/>
      <c r="E236" s="995"/>
      <c r="F236" s="995"/>
      <c r="G236" s="995"/>
      <c r="H236" s="995"/>
      <c r="I236" s="995"/>
    </row>
    <row r="237" spans="1:9" x14ac:dyDescent="0.25">
      <c r="A237" s="1033"/>
      <c r="B237" s="1034"/>
      <c r="C237" s="1034"/>
      <c r="D237" s="1034"/>
      <c r="E237" s="1034"/>
      <c r="F237" s="1035"/>
      <c r="G237" s="997" t="s">
        <v>260</v>
      </c>
      <c r="H237" s="998"/>
      <c r="I237" s="999"/>
    </row>
    <row r="238" spans="1:9" ht="41.45" customHeight="1" x14ac:dyDescent="0.25">
      <c r="A238" s="995" t="s">
        <v>715</v>
      </c>
      <c r="B238" s="995"/>
      <c r="C238" s="995"/>
      <c r="D238" s="995"/>
      <c r="E238" s="995"/>
      <c r="F238" s="995"/>
      <c r="G238" s="995"/>
      <c r="H238" s="995"/>
      <c r="I238" s="995"/>
    </row>
    <row r="239" spans="1:9" x14ac:dyDescent="0.25">
      <c r="A239" s="1000"/>
      <c r="B239" s="1001"/>
      <c r="C239" s="1001"/>
      <c r="D239" s="1001"/>
      <c r="E239" s="1001"/>
      <c r="F239" s="1002"/>
      <c r="G239" s="997" t="s">
        <v>260</v>
      </c>
      <c r="H239" s="998"/>
      <c r="I239" s="999"/>
    </row>
    <row r="240" spans="1:9" ht="14.45" customHeight="1" x14ac:dyDescent="0.25">
      <c r="A240" s="995" t="s">
        <v>716</v>
      </c>
      <c r="B240" s="774"/>
      <c r="C240" s="774"/>
      <c r="D240" s="774"/>
      <c r="E240" s="774"/>
      <c r="F240" s="774"/>
      <c r="G240" s="774"/>
      <c r="H240" s="774"/>
      <c r="I240" s="774"/>
    </row>
    <row r="241" spans="1:9" x14ac:dyDescent="0.25">
      <c r="A241" s="1030"/>
      <c r="B241" s="1031"/>
      <c r="C241" s="1031"/>
      <c r="D241" s="1031"/>
      <c r="E241" s="1031"/>
      <c r="F241" s="1032"/>
      <c r="G241" s="997" t="s">
        <v>260</v>
      </c>
      <c r="H241" s="998"/>
      <c r="I241" s="999"/>
    </row>
    <row r="242" spans="1:9" x14ac:dyDescent="0.25">
      <c r="A242" s="995" t="s">
        <v>717</v>
      </c>
      <c r="B242" s="995"/>
      <c r="C242" s="995"/>
      <c r="D242" s="995"/>
      <c r="E242" s="995"/>
      <c r="F242" s="995"/>
      <c r="G242" s="995"/>
      <c r="H242" s="995"/>
      <c r="I242" s="995"/>
    </row>
    <row r="243" spans="1:9" x14ac:dyDescent="0.25">
      <c r="A243" s="1000"/>
      <c r="B243" s="1001"/>
      <c r="C243" s="1001"/>
      <c r="D243" s="1001"/>
      <c r="E243" s="1001"/>
      <c r="F243" s="1002"/>
      <c r="G243" s="997" t="s">
        <v>260</v>
      </c>
      <c r="H243" s="998"/>
      <c r="I243" s="999"/>
    </row>
    <row r="244" spans="1:9" ht="18.600000000000001" customHeight="1" x14ac:dyDescent="0.25">
      <c r="A244" s="110"/>
      <c r="B244" s="110"/>
      <c r="C244" s="110"/>
      <c r="D244" s="110"/>
      <c r="E244" s="110"/>
      <c r="F244" s="110"/>
      <c r="G244" s="110"/>
      <c r="H244" s="110"/>
      <c r="I244" s="110"/>
    </row>
    <row r="245" spans="1:9" ht="30" customHeight="1" x14ac:dyDescent="0.25">
      <c r="A245" s="942" t="s">
        <v>290</v>
      </c>
      <c r="B245" s="942"/>
      <c r="C245" s="942"/>
      <c r="D245" s="942"/>
      <c r="E245" s="942"/>
      <c r="F245" s="942"/>
      <c r="G245" s="942" t="s">
        <v>278</v>
      </c>
      <c r="H245" s="942"/>
      <c r="I245" s="942"/>
    </row>
    <row r="246" spans="1:9" ht="34.9" customHeight="1" x14ac:dyDescent="0.25">
      <c r="A246" s="995" t="s">
        <v>291</v>
      </c>
      <c r="B246" s="995"/>
      <c r="C246" s="995"/>
      <c r="D246" s="995"/>
      <c r="E246" s="995"/>
      <c r="F246" s="995"/>
      <c r="G246" s="995"/>
      <c r="H246" s="995"/>
      <c r="I246" s="995"/>
    </row>
    <row r="247" spans="1:9" x14ac:dyDescent="0.25">
      <c r="A247" s="1000"/>
      <c r="B247" s="1001"/>
      <c r="C247" s="1001"/>
      <c r="D247" s="1001"/>
      <c r="E247" s="1001"/>
      <c r="F247" s="1002"/>
      <c r="G247" s="997" t="s">
        <v>260</v>
      </c>
      <c r="H247" s="998"/>
      <c r="I247" s="999"/>
    </row>
    <row r="248" spans="1:9" ht="34.15" customHeight="1" x14ac:dyDescent="0.25">
      <c r="A248" s="995" t="s">
        <v>292</v>
      </c>
      <c r="B248" s="995"/>
      <c r="C248" s="995"/>
      <c r="D248" s="995"/>
      <c r="E248" s="995"/>
      <c r="F248" s="995"/>
      <c r="G248" s="995"/>
      <c r="H248" s="995"/>
      <c r="I248" s="995"/>
    </row>
    <row r="249" spans="1:9" x14ac:dyDescent="0.25">
      <c r="A249" s="1000"/>
      <c r="B249" s="1001"/>
      <c r="C249" s="1001"/>
      <c r="D249" s="1001"/>
      <c r="E249" s="1001"/>
      <c r="F249" s="1002"/>
      <c r="G249" s="997" t="s">
        <v>260</v>
      </c>
      <c r="H249" s="998"/>
      <c r="I249" s="999"/>
    </row>
    <row r="250" spans="1:9" x14ac:dyDescent="0.25">
      <c r="A250" s="995" t="s">
        <v>293</v>
      </c>
      <c r="B250" s="995"/>
      <c r="C250" s="995"/>
      <c r="D250" s="995"/>
      <c r="E250" s="995"/>
      <c r="F250" s="995"/>
      <c r="G250" s="995"/>
      <c r="H250" s="995"/>
      <c r="I250" s="995"/>
    </row>
    <row r="251" spans="1:9" x14ac:dyDescent="0.25">
      <c r="A251" s="1000"/>
      <c r="B251" s="1001"/>
      <c r="C251" s="1001"/>
      <c r="D251" s="1001"/>
      <c r="E251" s="1001"/>
      <c r="F251" s="1002"/>
      <c r="G251" s="997" t="s">
        <v>260</v>
      </c>
      <c r="H251" s="998"/>
      <c r="I251" s="999"/>
    </row>
    <row r="252" spans="1:9" x14ac:dyDescent="0.25">
      <c r="A252" s="995" t="s">
        <v>294</v>
      </c>
      <c r="B252" s="995"/>
      <c r="C252" s="995"/>
      <c r="D252" s="995"/>
      <c r="E252" s="995"/>
      <c r="F252" s="995"/>
      <c r="G252" s="995"/>
      <c r="H252" s="995"/>
      <c r="I252" s="995"/>
    </row>
    <row r="253" spans="1:9" x14ac:dyDescent="0.25">
      <c r="A253" s="1000"/>
      <c r="B253" s="1001"/>
      <c r="C253" s="1001"/>
      <c r="D253" s="1001"/>
      <c r="E253" s="1001"/>
      <c r="F253" s="1002"/>
      <c r="G253" s="997" t="s">
        <v>260</v>
      </c>
      <c r="H253" s="998"/>
      <c r="I253" s="999"/>
    </row>
    <row r="254" spans="1:9" ht="14.45" customHeight="1" x14ac:dyDescent="0.25">
      <c r="A254" s="995" t="s">
        <v>295</v>
      </c>
      <c r="B254" s="995"/>
      <c r="C254" s="995"/>
      <c r="D254" s="995"/>
      <c r="E254" s="995"/>
      <c r="F254" s="995"/>
      <c r="G254" s="995"/>
      <c r="H254" s="995"/>
      <c r="I254" s="995"/>
    </row>
    <row r="255" spans="1:9" x14ac:dyDescent="0.25">
      <c r="A255" s="1000"/>
      <c r="B255" s="1001"/>
      <c r="C255" s="1001"/>
      <c r="D255" s="1001"/>
      <c r="E255" s="1001"/>
      <c r="F255" s="1002"/>
      <c r="G255" s="997" t="s">
        <v>260</v>
      </c>
      <c r="H255" s="998"/>
      <c r="I255" s="999"/>
    </row>
    <row r="256" spans="1:9" ht="32.450000000000003" customHeight="1" x14ac:dyDescent="0.25">
      <c r="A256" s="995" t="s">
        <v>296</v>
      </c>
      <c r="B256" s="995"/>
      <c r="C256" s="995"/>
      <c r="D256" s="995"/>
      <c r="E256" s="995"/>
      <c r="F256" s="995"/>
      <c r="G256" s="995"/>
      <c r="H256" s="995"/>
      <c r="I256" s="995"/>
    </row>
    <row r="257" spans="1:9" x14ac:dyDescent="0.25">
      <c r="A257" s="1000"/>
      <c r="B257" s="1001"/>
      <c r="C257" s="1001"/>
      <c r="D257" s="1001"/>
      <c r="E257" s="1001"/>
      <c r="F257" s="1002"/>
      <c r="G257" s="997" t="s">
        <v>260</v>
      </c>
      <c r="H257" s="998"/>
      <c r="I257" s="999"/>
    </row>
    <row r="258" spans="1:9" ht="31.15" customHeight="1" x14ac:dyDescent="0.25">
      <c r="A258" s="995" t="s">
        <v>297</v>
      </c>
      <c r="B258" s="995"/>
      <c r="C258" s="995"/>
      <c r="D258" s="995"/>
      <c r="E258" s="995"/>
      <c r="F258" s="995"/>
      <c r="G258" s="995"/>
      <c r="H258" s="995"/>
      <c r="I258" s="995"/>
    </row>
    <row r="259" spans="1:9" x14ac:dyDescent="0.25">
      <c r="A259" s="1000"/>
      <c r="B259" s="1001"/>
      <c r="C259" s="1001"/>
      <c r="D259" s="1001"/>
      <c r="E259" s="1001"/>
      <c r="F259" s="1002"/>
      <c r="G259" s="997" t="s">
        <v>260</v>
      </c>
      <c r="H259" s="998"/>
      <c r="I259" s="999"/>
    </row>
    <row r="260" spans="1:9" ht="29.45" customHeight="1" x14ac:dyDescent="0.25">
      <c r="A260" s="995" t="s">
        <v>298</v>
      </c>
      <c r="B260" s="995"/>
      <c r="C260" s="995"/>
      <c r="D260" s="995"/>
      <c r="E260" s="995"/>
      <c r="F260" s="995"/>
      <c r="G260" s="995"/>
      <c r="H260" s="995"/>
      <c r="I260" s="995"/>
    </row>
    <row r="261" spans="1:9" x14ac:dyDescent="0.25">
      <c r="A261" s="1000"/>
      <c r="B261" s="1001"/>
      <c r="C261" s="1001"/>
      <c r="D261" s="1001"/>
      <c r="E261" s="1001"/>
      <c r="F261" s="1002"/>
      <c r="G261" s="997" t="s">
        <v>260</v>
      </c>
      <c r="H261" s="998"/>
      <c r="I261" s="999"/>
    </row>
    <row r="262" spans="1:9" ht="33" customHeight="1" x14ac:dyDescent="0.25">
      <c r="A262" s="995" t="s">
        <v>299</v>
      </c>
      <c r="B262" s="995"/>
      <c r="C262" s="995"/>
      <c r="D262" s="995"/>
      <c r="E262" s="995"/>
      <c r="F262" s="995"/>
      <c r="G262" s="995"/>
      <c r="H262" s="995"/>
      <c r="I262" s="995"/>
    </row>
    <row r="263" spans="1:9" x14ac:dyDescent="0.25">
      <c r="A263" s="1000"/>
      <c r="B263" s="1001"/>
      <c r="C263" s="1001"/>
      <c r="D263" s="1001"/>
      <c r="E263" s="1001"/>
      <c r="F263" s="1002"/>
      <c r="G263" s="997" t="s">
        <v>260</v>
      </c>
      <c r="H263" s="998"/>
      <c r="I263" s="999"/>
    </row>
    <row r="264" spans="1:9" ht="30" customHeight="1" x14ac:dyDescent="0.25">
      <c r="A264" s="995" t="s">
        <v>300</v>
      </c>
      <c r="B264" s="995"/>
      <c r="C264" s="995"/>
      <c r="D264" s="995"/>
      <c r="E264" s="995"/>
      <c r="F264" s="995"/>
      <c r="G264" s="995"/>
      <c r="H264" s="995"/>
      <c r="I264" s="995"/>
    </row>
    <row r="265" spans="1:9" ht="32.450000000000003" customHeight="1" x14ac:dyDescent="0.25">
      <c r="A265" s="1000"/>
      <c r="B265" s="1001"/>
      <c r="C265" s="1001"/>
      <c r="D265" s="1001"/>
      <c r="E265" s="1001"/>
      <c r="F265" s="1002"/>
      <c r="G265" s="997" t="s">
        <v>260</v>
      </c>
      <c r="H265" s="998"/>
      <c r="I265" s="999"/>
    </row>
    <row r="266" spans="1:9" ht="30" customHeight="1" x14ac:dyDescent="0.25">
      <c r="A266" s="995" t="s">
        <v>301</v>
      </c>
      <c r="B266" s="995"/>
      <c r="C266" s="995"/>
      <c r="D266" s="995"/>
      <c r="E266" s="995"/>
      <c r="F266" s="995"/>
      <c r="G266" s="995"/>
      <c r="H266" s="995"/>
      <c r="I266" s="995"/>
    </row>
    <row r="267" spans="1:9" x14ac:dyDescent="0.25">
      <c r="A267" s="1000"/>
      <c r="B267" s="1001"/>
      <c r="C267" s="1001"/>
      <c r="D267" s="1001"/>
      <c r="E267" s="1001"/>
      <c r="F267" s="1002"/>
      <c r="G267" s="997" t="s">
        <v>260</v>
      </c>
      <c r="H267" s="998"/>
      <c r="I267" s="999"/>
    </row>
    <row r="268" spans="1:9" ht="30.6" customHeight="1" x14ac:dyDescent="0.25">
      <c r="A268" s="995" t="s">
        <v>302</v>
      </c>
      <c r="B268" s="995"/>
      <c r="C268" s="995"/>
      <c r="D268" s="995"/>
      <c r="E268" s="995"/>
      <c r="F268" s="995"/>
      <c r="G268" s="995"/>
      <c r="H268" s="995"/>
      <c r="I268" s="995"/>
    </row>
    <row r="269" spans="1:9" x14ac:dyDescent="0.25">
      <c r="A269" s="1000"/>
      <c r="B269" s="1001"/>
      <c r="C269" s="1001"/>
      <c r="D269" s="1001"/>
      <c r="E269" s="1001"/>
      <c r="F269" s="1002"/>
      <c r="G269" s="997" t="s">
        <v>260</v>
      </c>
      <c r="H269" s="998"/>
      <c r="I269" s="999"/>
    </row>
    <row r="270" spans="1:9" ht="30" customHeight="1" x14ac:dyDescent="0.25">
      <c r="A270" s="995" t="s">
        <v>303</v>
      </c>
      <c r="B270" s="995"/>
      <c r="C270" s="995"/>
      <c r="D270" s="995"/>
      <c r="E270" s="995"/>
      <c r="F270" s="995"/>
      <c r="G270" s="995"/>
      <c r="H270" s="995"/>
      <c r="I270" s="995"/>
    </row>
    <row r="271" spans="1:9" x14ac:dyDescent="0.25">
      <c r="A271" s="1000"/>
      <c r="B271" s="1001"/>
      <c r="C271" s="1001"/>
      <c r="D271" s="1001"/>
      <c r="E271" s="1001"/>
      <c r="F271" s="1002"/>
      <c r="G271" s="997" t="s">
        <v>260</v>
      </c>
      <c r="H271" s="998"/>
      <c r="I271" s="999"/>
    </row>
    <row r="272" spans="1:9" ht="28.15" customHeight="1" x14ac:dyDescent="0.25">
      <c r="A272" s="995" t="s">
        <v>304</v>
      </c>
      <c r="B272" s="995"/>
      <c r="C272" s="995"/>
      <c r="D272" s="995"/>
      <c r="E272" s="995"/>
      <c r="F272" s="995"/>
      <c r="G272" s="995"/>
      <c r="H272" s="995"/>
      <c r="I272" s="995"/>
    </row>
    <row r="273" spans="1:9" x14ac:dyDescent="0.25">
      <c r="A273" s="1000"/>
      <c r="B273" s="1001"/>
      <c r="C273" s="1001"/>
      <c r="D273" s="1001"/>
      <c r="E273" s="1001"/>
      <c r="F273" s="1002"/>
      <c r="G273" s="997" t="s">
        <v>260</v>
      </c>
      <c r="H273" s="998"/>
      <c r="I273" s="999"/>
    </row>
    <row r="274" spans="1:9" ht="27.6" customHeight="1" x14ac:dyDescent="0.25">
      <c r="A274" s="995" t="s">
        <v>305</v>
      </c>
      <c r="B274" s="995"/>
      <c r="C274" s="995"/>
      <c r="D274" s="995"/>
      <c r="E274" s="995"/>
      <c r="F274" s="995"/>
      <c r="G274" s="995"/>
      <c r="H274" s="995"/>
      <c r="I274" s="995"/>
    </row>
    <row r="275" spans="1:9" x14ac:dyDescent="0.25">
      <c r="A275" s="1000"/>
      <c r="B275" s="1001"/>
      <c r="C275" s="1001"/>
      <c r="D275" s="1001"/>
      <c r="E275" s="1001"/>
      <c r="F275" s="1002"/>
      <c r="G275" s="997" t="s">
        <v>260</v>
      </c>
      <c r="H275" s="998"/>
      <c r="I275" s="999"/>
    </row>
    <row r="276" spans="1:9" x14ac:dyDescent="0.25">
      <c r="A276" s="995" t="s">
        <v>306</v>
      </c>
      <c r="B276" s="995"/>
      <c r="C276" s="995"/>
      <c r="D276" s="995"/>
      <c r="E276" s="995"/>
      <c r="F276" s="995"/>
      <c r="G276" s="995"/>
      <c r="H276" s="995"/>
      <c r="I276" s="995"/>
    </row>
    <row r="277" spans="1:9" ht="12.6" customHeight="1" x14ac:dyDescent="0.25">
      <c r="A277" s="1000"/>
      <c r="B277" s="1001"/>
      <c r="C277" s="1001"/>
      <c r="D277" s="1001"/>
      <c r="E277" s="1001"/>
      <c r="F277" s="1002"/>
      <c r="G277" s="997" t="s">
        <v>260</v>
      </c>
      <c r="H277" s="998"/>
      <c r="I277" s="999"/>
    </row>
    <row r="278" spans="1:9" ht="40.9" customHeight="1" x14ac:dyDescent="0.25">
      <c r="A278" s="995" t="s">
        <v>307</v>
      </c>
      <c r="B278" s="995"/>
      <c r="C278" s="995"/>
      <c r="D278" s="995"/>
      <c r="E278" s="995"/>
      <c r="F278" s="995"/>
      <c r="G278" s="995"/>
      <c r="H278" s="995"/>
      <c r="I278" s="995"/>
    </row>
    <row r="279" spans="1:9" ht="14.45" customHeight="1" x14ac:dyDescent="0.25">
      <c r="A279" s="1000"/>
      <c r="B279" s="1001"/>
      <c r="C279" s="1001"/>
      <c r="D279" s="1001"/>
      <c r="E279" s="1001"/>
      <c r="F279" s="1002"/>
      <c r="G279" s="997" t="s">
        <v>260</v>
      </c>
      <c r="H279" s="998"/>
      <c r="I279" s="999"/>
    </row>
    <row r="280" spans="1:9" ht="14.45" customHeight="1" x14ac:dyDescent="0.25">
      <c r="A280" s="995" t="s">
        <v>308</v>
      </c>
      <c r="B280" s="995"/>
      <c r="C280" s="995"/>
      <c r="D280" s="995"/>
      <c r="E280" s="995"/>
      <c r="F280" s="995"/>
      <c r="G280" s="995"/>
      <c r="H280" s="995"/>
      <c r="I280" s="995"/>
    </row>
    <row r="281" spans="1:9" ht="14.45" customHeight="1" x14ac:dyDescent="0.25">
      <c r="A281" s="1000"/>
      <c r="B281" s="1001"/>
      <c r="C281" s="1001"/>
      <c r="D281" s="1001"/>
      <c r="E281" s="1001"/>
      <c r="F281" s="1002"/>
      <c r="G281" s="997" t="s">
        <v>260</v>
      </c>
      <c r="H281" s="998"/>
      <c r="I281" s="999"/>
    </row>
    <row r="282" spans="1:9" ht="41.45" customHeight="1" x14ac:dyDescent="0.25">
      <c r="A282" s="995" t="s">
        <v>309</v>
      </c>
      <c r="B282" s="995"/>
      <c r="C282" s="995"/>
      <c r="D282" s="995"/>
      <c r="E282" s="995"/>
      <c r="F282" s="995"/>
      <c r="G282" s="995"/>
      <c r="H282" s="995"/>
      <c r="I282" s="995"/>
    </row>
    <row r="283" spans="1:9" x14ac:dyDescent="0.25">
      <c r="A283" s="1000"/>
      <c r="B283" s="1001"/>
      <c r="C283" s="1001"/>
      <c r="D283" s="1001"/>
      <c r="E283" s="1001"/>
      <c r="F283" s="1002"/>
      <c r="G283" s="997" t="s">
        <v>260</v>
      </c>
      <c r="H283" s="998"/>
      <c r="I283" s="999"/>
    </row>
    <row r="284" spans="1:9" ht="30" customHeight="1" x14ac:dyDescent="0.25">
      <c r="A284" s="995" t="s">
        <v>310</v>
      </c>
      <c r="B284" s="995"/>
      <c r="C284" s="995"/>
      <c r="D284" s="995"/>
      <c r="E284" s="995"/>
      <c r="F284" s="995"/>
      <c r="G284" s="995"/>
      <c r="H284" s="995"/>
      <c r="I284" s="995"/>
    </row>
    <row r="285" spans="1:9" x14ac:dyDescent="0.25">
      <c r="A285" s="1000"/>
      <c r="B285" s="1001"/>
      <c r="C285" s="1001"/>
      <c r="D285" s="1001"/>
      <c r="E285" s="1001"/>
      <c r="F285" s="1002"/>
      <c r="G285" s="997" t="s">
        <v>260</v>
      </c>
      <c r="H285" s="998"/>
      <c r="I285" s="999"/>
    </row>
    <row r="286" spans="1:9" ht="15" customHeight="1" x14ac:dyDescent="0.25">
      <c r="A286" s="110"/>
      <c r="B286" s="110"/>
      <c r="C286" s="110"/>
      <c r="D286" s="110"/>
      <c r="E286" s="110"/>
      <c r="F286" s="110"/>
      <c r="G286" s="110"/>
      <c r="H286" s="110"/>
      <c r="I286" s="110"/>
    </row>
    <row r="287" spans="1:9" ht="25.15" customHeight="1" x14ac:dyDescent="0.25">
      <c r="A287" s="942" t="s">
        <v>311</v>
      </c>
      <c r="B287" s="942"/>
      <c r="C287" s="942"/>
      <c r="D287" s="942"/>
      <c r="E287" s="942"/>
      <c r="F287" s="942"/>
      <c r="G287" s="942" t="s">
        <v>278</v>
      </c>
      <c r="H287" s="942"/>
      <c r="I287" s="942"/>
    </row>
    <row r="288" spans="1:9" ht="21.6" customHeight="1" x14ac:dyDescent="0.25">
      <c r="A288" s="995" t="s">
        <v>312</v>
      </c>
      <c r="B288" s="995"/>
      <c r="C288" s="995"/>
      <c r="D288" s="995"/>
      <c r="E288" s="995"/>
      <c r="F288" s="995"/>
      <c r="G288" s="995"/>
      <c r="H288" s="995"/>
      <c r="I288" s="995"/>
    </row>
    <row r="289" spans="1:9" ht="16.899999999999999" customHeight="1" x14ac:dyDescent="0.25">
      <c r="A289" s="1000"/>
      <c r="B289" s="1001"/>
      <c r="C289" s="1001"/>
      <c r="D289" s="1001"/>
      <c r="E289" s="1001"/>
      <c r="F289" s="1002"/>
      <c r="G289" s="997" t="s">
        <v>260</v>
      </c>
      <c r="H289" s="998"/>
      <c r="I289" s="999"/>
    </row>
    <row r="290" spans="1:9" ht="31.9" customHeight="1" x14ac:dyDescent="0.25">
      <c r="A290" s="995" t="s">
        <v>313</v>
      </c>
      <c r="B290" s="995"/>
      <c r="C290" s="995"/>
      <c r="D290" s="995"/>
      <c r="E290" s="995"/>
      <c r="F290" s="995"/>
      <c r="G290" s="995"/>
      <c r="H290" s="995"/>
      <c r="I290" s="995"/>
    </row>
    <row r="291" spans="1:9" x14ac:dyDescent="0.25">
      <c r="A291" s="1000"/>
      <c r="B291" s="1001"/>
      <c r="C291" s="1001"/>
      <c r="D291" s="1001"/>
      <c r="E291" s="1001"/>
      <c r="F291" s="1002"/>
      <c r="G291" s="997" t="s">
        <v>260</v>
      </c>
      <c r="H291" s="998"/>
      <c r="I291" s="999"/>
    </row>
    <row r="292" spans="1:9" ht="14.45" customHeight="1" x14ac:dyDescent="0.25">
      <c r="A292" s="995" t="s">
        <v>314</v>
      </c>
      <c r="B292" s="995"/>
      <c r="C292" s="995"/>
      <c r="D292" s="995"/>
      <c r="E292" s="995"/>
      <c r="F292" s="995"/>
      <c r="G292" s="995"/>
      <c r="H292" s="995"/>
      <c r="I292" s="995"/>
    </row>
    <row r="293" spans="1:9" ht="14.45" customHeight="1" x14ac:dyDescent="0.25">
      <c r="A293" s="1000"/>
      <c r="B293" s="1001"/>
      <c r="C293" s="1001"/>
      <c r="D293" s="1001"/>
      <c r="E293" s="1001"/>
      <c r="F293" s="1002"/>
      <c r="G293" s="997" t="s">
        <v>260</v>
      </c>
      <c r="H293" s="998"/>
      <c r="I293" s="999"/>
    </row>
    <row r="294" spans="1:9" ht="29.45" customHeight="1" x14ac:dyDescent="0.25">
      <c r="A294" s="995" t="s">
        <v>315</v>
      </c>
      <c r="B294" s="995"/>
      <c r="C294" s="995"/>
      <c r="D294" s="995"/>
      <c r="E294" s="995"/>
      <c r="F294" s="995"/>
      <c r="G294" s="995"/>
      <c r="H294" s="995"/>
      <c r="I294" s="995"/>
    </row>
    <row r="295" spans="1:9" x14ac:dyDescent="0.25">
      <c r="A295" s="1000"/>
      <c r="B295" s="1001"/>
      <c r="C295" s="1001"/>
      <c r="D295" s="1001"/>
      <c r="E295" s="1001"/>
      <c r="F295" s="1002"/>
      <c r="G295" s="997" t="s">
        <v>260</v>
      </c>
      <c r="H295" s="998"/>
      <c r="I295" s="999"/>
    </row>
    <row r="296" spans="1:9" ht="14.45" customHeight="1" x14ac:dyDescent="0.25">
      <c r="A296" s="112"/>
      <c r="B296" s="112"/>
      <c r="C296" s="112"/>
      <c r="D296" s="112"/>
      <c r="E296" s="112"/>
      <c r="F296" s="112"/>
      <c r="G296" s="112"/>
      <c r="H296" s="112"/>
      <c r="I296" s="113"/>
    </row>
    <row r="297" spans="1:9" x14ac:dyDescent="0.25">
      <c r="A297" s="112"/>
      <c r="B297" s="112"/>
      <c r="C297" s="112"/>
      <c r="D297" s="112"/>
      <c r="E297" s="112"/>
      <c r="F297" s="112"/>
      <c r="G297" s="112"/>
      <c r="H297" s="112"/>
      <c r="I297" s="113"/>
    </row>
    <row r="298" spans="1:9" x14ac:dyDescent="0.25">
      <c r="A298" s="1019" t="s">
        <v>316</v>
      </c>
      <c r="B298" s="1020"/>
      <c r="C298" s="1020"/>
      <c r="D298" s="1020"/>
      <c r="E298" s="1020"/>
      <c r="F298" s="1020"/>
      <c r="G298" s="1020"/>
      <c r="H298" s="1020"/>
      <c r="I298" s="1021"/>
    </row>
    <row r="299" spans="1:9" x14ac:dyDescent="0.25">
      <c r="A299" s="1022"/>
      <c r="B299" s="1023"/>
      <c r="C299" s="1023"/>
      <c r="D299" s="1023"/>
      <c r="E299" s="1023"/>
      <c r="F299" s="1023"/>
      <c r="G299" s="1023"/>
      <c r="H299" s="1023"/>
      <c r="I299" s="1024"/>
    </row>
    <row r="300" spans="1:9" x14ac:dyDescent="0.25">
      <c r="A300" s="1022"/>
      <c r="B300" s="1023"/>
      <c r="C300" s="1023"/>
      <c r="D300" s="1023"/>
      <c r="E300" s="1023"/>
      <c r="F300" s="1023"/>
      <c r="G300" s="1023"/>
      <c r="H300" s="1023"/>
      <c r="I300" s="1024"/>
    </row>
    <row r="301" spans="1:9" x14ac:dyDescent="0.25">
      <c r="A301" s="1022"/>
      <c r="B301" s="1023"/>
      <c r="C301" s="1023"/>
      <c r="D301" s="1023"/>
      <c r="E301" s="1023"/>
      <c r="F301" s="1023"/>
      <c r="G301" s="1023"/>
      <c r="H301" s="1023"/>
      <c r="I301" s="1024"/>
    </row>
    <row r="302" spans="1:9" x14ac:dyDescent="0.25">
      <c r="A302" s="1022"/>
      <c r="B302" s="1023"/>
      <c r="C302" s="1023"/>
      <c r="D302" s="1023"/>
      <c r="E302" s="1023"/>
      <c r="F302" s="1023"/>
      <c r="G302" s="1023"/>
      <c r="H302" s="1023"/>
      <c r="I302" s="1024"/>
    </row>
    <row r="303" spans="1:9" x14ac:dyDescent="0.25">
      <c r="A303" s="1022"/>
      <c r="B303" s="1023"/>
      <c r="C303" s="1023"/>
      <c r="D303" s="1023"/>
      <c r="E303" s="1023"/>
      <c r="F303" s="1023"/>
      <c r="G303" s="1023"/>
      <c r="H303" s="1023"/>
      <c r="I303" s="1024"/>
    </row>
    <row r="304" spans="1:9" x14ac:dyDescent="0.25">
      <c r="A304" s="1025"/>
      <c r="B304" s="1026"/>
      <c r="C304" s="1026"/>
      <c r="D304" s="1026"/>
      <c r="E304" s="1026"/>
      <c r="F304" s="1026"/>
      <c r="G304" s="1026"/>
      <c r="H304" s="1026"/>
      <c r="I304" s="1027"/>
    </row>
    <row r="305" spans="1:9" ht="15.75" x14ac:dyDescent="0.25">
      <c r="A305" s="175"/>
      <c r="B305" s="175"/>
      <c r="C305" s="175"/>
      <c r="D305" s="175"/>
      <c r="E305" s="175"/>
      <c r="F305" s="175"/>
      <c r="G305" s="175"/>
      <c r="H305" s="175"/>
      <c r="I305" s="175"/>
    </row>
    <row r="306" spans="1:9" ht="15.75" x14ac:dyDescent="0.25">
      <c r="A306" s="175"/>
      <c r="B306" s="175"/>
      <c r="C306" s="175"/>
      <c r="D306" s="175"/>
      <c r="E306" s="175"/>
      <c r="F306" s="175"/>
      <c r="G306" s="175"/>
      <c r="H306" s="175"/>
      <c r="I306" s="175"/>
    </row>
    <row r="308" spans="1:9" x14ac:dyDescent="0.25">
      <c r="A308" s="476" t="s">
        <v>317</v>
      </c>
      <c r="B308" s="742"/>
      <c r="C308" s="742"/>
      <c r="D308" s="742"/>
      <c r="E308" s="742"/>
      <c r="F308" s="742"/>
      <c r="G308" s="742"/>
      <c r="H308" s="742"/>
      <c r="I308" s="742"/>
    </row>
    <row r="309" spans="1:9" x14ac:dyDescent="0.25">
      <c r="A309" s="476" t="s">
        <v>318</v>
      </c>
      <c r="B309" s="742"/>
      <c r="C309" s="742"/>
      <c r="D309" s="742"/>
      <c r="E309" s="742"/>
      <c r="F309" s="742"/>
      <c r="G309" s="742"/>
      <c r="H309" s="742"/>
      <c r="I309" s="742"/>
    </row>
    <row r="310" spans="1:9" x14ac:dyDescent="0.25">
      <c r="A310" s="476" t="s">
        <v>319</v>
      </c>
      <c r="B310" s="742"/>
      <c r="C310" s="742"/>
      <c r="D310" s="476" t="s">
        <v>320</v>
      </c>
      <c r="E310" s="742"/>
      <c r="F310" s="742"/>
      <c r="G310" s="476" t="s">
        <v>321</v>
      </c>
      <c r="H310" s="742"/>
      <c r="I310" s="742"/>
    </row>
    <row r="311" spans="1:9" x14ac:dyDescent="0.25">
      <c r="A311" s="1028" t="s">
        <v>322</v>
      </c>
      <c r="B311" s="1028"/>
      <c r="C311" s="1028"/>
      <c r="D311" s="1029" t="s">
        <v>260</v>
      </c>
      <c r="E311" s="1029"/>
      <c r="F311" s="1029"/>
      <c r="G311" s="1016"/>
      <c r="H311" s="1017"/>
      <c r="I311" s="1018"/>
    </row>
    <row r="312" spans="1:9" x14ac:dyDescent="0.25">
      <c r="A312" s="1028" t="s">
        <v>323</v>
      </c>
      <c r="B312" s="1028"/>
      <c r="C312" s="1028"/>
      <c r="D312" s="1029" t="s">
        <v>260</v>
      </c>
      <c r="E312" s="1029"/>
      <c r="F312" s="1029"/>
      <c r="G312" s="1016"/>
      <c r="H312" s="1017"/>
      <c r="I312" s="1018"/>
    </row>
    <row r="313" spans="1:9" x14ac:dyDescent="0.25">
      <c r="A313" s="1028" t="s">
        <v>324</v>
      </c>
      <c r="B313" s="1028"/>
      <c r="C313" s="1028"/>
      <c r="D313" s="1029" t="s">
        <v>260</v>
      </c>
      <c r="E313" s="1029"/>
      <c r="F313" s="1029"/>
      <c r="G313" s="1016"/>
      <c r="H313" s="1017"/>
      <c r="I313" s="1018"/>
    </row>
    <row r="314" spans="1:9" x14ac:dyDescent="0.25">
      <c r="A314" s="1028" t="s">
        <v>325</v>
      </c>
      <c r="B314" s="1028"/>
      <c r="C314" s="1028"/>
      <c r="D314" s="1029" t="s">
        <v>260</v>
      </c>
      <c r="E314" s="1029"/>
      <c r="F314" s="1029"/>
      <c r="G314" s="1016"/>
      <c r="H314" s="1017"/>
      <c r="I314" s="1018"/>
    </row>
    <row r="315" spans="1:9" x14ac:dyDescent="0.25">
      <c r="A315" s="1028" t="s">
        <v>326</v>
      </c>
      <c r="B315" s="1028"/>
      <c r="C315" s="1028"/>
      <c r="D315" s="1029" t="s">
        <v>260</v>
      </c>
      <c r="E315" s="1029"/>
      <c r="F315" s="1029"/>
      <c r="G315" s="1016"/>
      <c r="H315" s="1017"/>
      <c r="I315" s="1018"/>
    </row>
  </sheetData>
  <sheetProtection password="F865" sheet="1" objects="1" scenarios="1"/>
  <customSheetViews>
    <customSheetView guid="{F18DF457-81A8-4440-941F-29A6E090E356}" showPageBreaks="1" showGridLines="0" topLeftCell="A7">
      <selection activeCell="A166" sqref="A166:I166"/>
      <pageMargins left="0.55118110236220474" right="0.35294117647058826" top="1.2647058823529411" bottom="0.74803149606299213" header="0.31496062992125984" footer="0.31496062992125984"/>
      <pageSetup paperSize="9" orientation="portrait" r:id="rId1"/>
      <headerFooter>
        <oddHeader>&amp;R
&amp;G</oddHeader>
        <oddFooter>&amp;LPágina &amp;P</oddFooter>
      </headerFooter>
    </customSheetView>
  </customSheetViews>
  <mergeCells count="438">
    <mergeCell ref="H1:I1"/>
    <mergeCell ref="A27:B27"/>
    <mergeCell ref="C27:I27"/>
    <mergeCell ref="G197:I197"/>
    <mergeCell ref="A200:I200"/>
    <mergeCell ref="A202:I202"/>
    <mergeCell ref="A204:I204"/>
    <mergeCell ref="A190:I190"/>
    <mergeCell ref="G219:I219"/>
    <mergeCell ref="A184:I184"/>
    <mergeCell ref="A185:F185"/>
    <mergeCell ref="G185:I185"/>
    <mergeCell ref="A186:I186"/>
    <mergeCell ref="A187:F187"/>
    <mergeCell ref="G187:I187"/>
    <mergeCell ref="A188:I188"/>
    <mergeCell ref="A189:F189"/>
    <mergeCell ref="G189:I189"/>
    <mergeCell ref="A201:F201"/>
    <mergeCell ref="G201:I201"/>
    <mergeCell ref="A203:F203"/>
    <mergeCell ref="G203:I203"/>
    <mergeCell ref="A205:F205"/>
    <mergeCell ref="G205:I205"/>
    <mergeCell ref="A87:F87"/>
    <mergeCell ref="G87:I87"/>
    <mergeCell ref="G115:I115"/>
    <mergeCell ref="A115:F115"/>
    <mergeCell ref="G287:I287"/>
    <mergeCell ref="A287:F287"/>
    <mergeCell ref="G245:I245"/>
    <mergeCell ref="A245:F245"/>
    <mergeCell ref="G243:I243"/>
    <mergeCell ref="A243:F243"/>
    <mergeCell ref="G241:I241"/>
    <mergeCell ref="A241:F241"/>
    <mergeCell ref="G239:I239"/>
    <mergeCell ref="A239:F239"/>
    <mergeCell ref="G237:I237"/>
    <mergeCell ref="A237:F237"/>
    <mergeCell ref="G213:I213"/>
    <mergeCell ref="A197:F197"/>
    <mergeCell ref="A164:I164"/>
    <mergeCell ref="A166:I166"/>
    <mergeCell ref="A178:I178"/>
    <mergeCell ref="A180:I180"/>
    <mergeCell ref="A172:I172"/>
    <mergeCell ref="A213:F213"/>
    <mergeCell ref="G315:I315"/>
    <mergeCell ref="G314:I314"/>
    <mergeCell ref="G313:I313"/>
    <mergeCell ref="G312:I312"/>
    <mergeCell ref="G311:I311"/>
    <mergeCell ref="G310:I310"/>
    <mergeCell ref="A309:I309"/>
    <mergeCell ref="A308:I308"/>
    <mergeCell ref="A298:I304"/>
    <mergeCell ref="A314:C314"/>
    <mergeCell ref="D314:F314"/>
    <mergeCell ref="A315:C315"/>
    <mergeCell ref="D315:F315"/>
    <mergeCell ref="A312:C312"/>
    <mergeCell ref="D312:F312"/>
    <mergeCell ref="A313:C313"/>
    <mergeCell ref="D313:F313"/>
    <mergeCell ref="A310:C310"/>
    <mergeCell ref="D310:F310"/>
    <mergeCell ref="A311:C311"/>
    <mergeCell ref="D311:F311"/>
    <mergeCell ref="A290:I290"/>
    <mergeCell ref="A292:I292"/>
    <mergeCell ref="A295:F295"/>
    <mergeCell ref="A282:I282"/>
    <mergeCell ref="A284:I284"/>
    <mergeCell ref="A288:I288"/>
    <mergeCell ref="G285:I285"/>
    <mergeCell ref="A289:F289"/>
    <mergeCell ref="G289:I289"/>
    <mergeCell ref="A291:F291"/>
    <mergeCell ref="G291:I291"/>
    <mergeCell ref="A293:F293"/>
    <mergeCell ref="G293:I293"/>
    <mergeCell ref="G295:I295"/>
    <mergeCell ref="A294:I294"/>
    <mergeCell ref="F2:I2"/>
    <mergeCell ref="A198:I198"/>
    <mergeCell ref="A192:I192"/>
    <mergeCell ref="A194:I194"/>
    <mergeCell ref="A196:I196"/>
    <mergeCell ref="H48:H52"/>
    <mergeCell ref="A48:G52"/>
    <mergeCell ref="A65:G65"/>
    <mergeCell ref="A29:G29"/>
    <mergeCell ref="A66:G66"/>
    <mergeCell ref="A67:G67"/>
    <mergeCell ref="A68:G68"/>
    <mergeCell ref="G85:I85"/>
    <mergeCell ref="A85:F85"/>
    <mergeCell ref="A89:F89"/>
    <mergeCell ref="A60:G60"/>
    <mergeCell ref="A47:G47"/>
    <mergeCell ref="A53:G53"/>
    <mergeCell ref="A54:G54"/>
    <mergeCell ref="A55:G55"/>
    <mergeCell ref="A56:G56"/>
    <mergeCell ref="G89:I89"/>
    <mergeCell ref="A94:I94"/>
    <mergeCell ref="A174:I174"/>
    <mergeCell ref="G183:I183"/>
    <mergeCell ref="A181:F181"/>
    <mergeCell ref="G181:I181"/>
    <mergeCell ref="A183:F183"/>
    <mergeCell ref="A195:F195"/>
    <mergeCell ref="G195:I195"/>
    <mergeCell ref="A199:F199"/>
    <mergeCell ref="G199:I199"/>
    <mergeCell ref="G167:I167"/>
    <mergeCell ref="A171:F171"/>
    <mergeCell ref="G171:I171"/>
    <mergeCell ref="A176:I176"/>
    <mergeCell ref="A173:F173"/>
    <mergeCell ref="G173:I173"/>
    <mergeCell ref="A175:F175"/>
    <mergeCell ref="A177:F177"/>
    <mergeCell ref="G177:I177"/>
    <mergeCell ref="A179:F179"/>
    <mergeCell ref="G179:I179"/>
    <mergeCell ref="A191:F191"/>
    <mergeCell ref="G191:I191"/>
    <mergeCell ref="A193:F193"/>
    <mergeCell ref="G193:I193"/>
    <mergeCell ref="A161:F161"/>
    <mergeCell ref="G161:I161"/>
    <mergeCell ref="A163:F163"/>
    <mergeCell ref="G163:I163"/>
    <mergeCell ref="A165:F165"/>
    <mergeCell ref="G165:I165"/>
    <mergeCell ref="A167:F167"/>
    <mergeCell ref="G175:I175"/>
    <mergeCell ref="A162:I162"/>
    <mergeCell ref="A168:I168"/>
    <mergeCell ref="A169:F169"/>
    <mergeCell ref="A170:I170"/>
    <mergeCell ref="G169:I169"/>
    <mergeCell ref="A276:I276"/>
    <mergeCell ref="A278:I278"/>
    <mergeCell ref="A280:I280"/>
    <mergeCell ref="A270:I270"/>
    <mergeCell ref="A272:I272"/>
    <mergeCell ref="A274:I274"/>
    <mergeCell ref="A271:F271"/>
    <mergeCell ref="G271:I271"/>
    <mergeCell ref="A273:F273"/>
    <mergeCell ref="G273:I273"/>
    <mergeCell ref="A275:F275"/>
    <mergeCell ref="G275:I275"/>
    <mergeCell ref="A277:F277"/>
    <mergeCell ref="G277:I277"/>
    <mergeCell ref="A279:F279"/>
    <mergeCell ref="G279:I279"/>
    <mergeCell ref="A281:F281"/>
    <mergeCell ref="G281:I281"/>
    <mergeCell ref="A283:F283"/>
    <mergeCell ref="G283:I283"/>
    <mergeCell ref="A285:F285"/>
    <mergeCell ref="A255:F255"/>
    <mergeCell ref="G255:I255"/>
    <mergeCell ref="A269:F269"/>
    <mergeCell ref="A262:I262"/>
    <mergeCell ref="A259:F259"/>
    <mergeCell ref="G259:I259"/>
    <mergeCell ref="A261:F261"/>
    <mergeCell ref="G261:I261"/>
    <mergeCell ref="A263:F263"/>
    <mergeCell ref="G263:I263"/>
    <mergeCell ref="A265:F265"/>
    <mergeCell ref="G265:I265"/>
    <mergeCell ref="G269:I269"/>
    <mergeCell ref="A267:F267"/>
    <mergeCell ref="G267:I267"/>
    <mergeCell ref="A257:F257"/>
    <mergeCell ref="G257:I257"/>
    <mergeCell ref="A264:I264"/>
    <mergeCell ref="A266:I266"/>
    <mergeCell ref="A268:I268"/>
    <mergeCell ref="A258:I258"/>
    <mergeCell ref="A260:I260"/>
    <mergeCell ref="A242:I242"/>
    <mergeCell ref="A238:I238"/>
    <mergeCell ref="A240:I240"/>
    <mergeCell ref="A252:I252"/>
    <mergeCell ref="A254:I254"/>
    <mergeCell ref="A256:I256"/>
    <mergeCell ref="A246:I246"/>
    <mergeCell ref="A248:I248"/>
    <mergeCell ref="A250:I250"/>
    <mergeCell ref="A247:F247"/>
    <mergeCell ref="G247:I247"/>
    <mergeCell ref="A249:F249"/>
    <mergeCell ref="G249:I249"/>
    <mergeCell ref="A251:F251"/>
    <mergeCell ref="G251:I251"/>
    <mergeCell ref="A253:F253"/>
    <mergeCell ref="G253:I253"/>
    <mergeCell ref="A232:I232"/>
    <mergeCell ref="A234:I234"/>
    <mergeCell ref="A236:I236"/>
    <mergeCell ref="A226:I226"/>
    <mergeCell ref="A228:I228"/>
    <mergeCell ref="A230:I230"/>
    <mergeCell ref="A235:F235"/>
    <mergeCell ref="G235:I235"/>
    <mergeCell ref="A225:F225"/>
    <mergeCell ref="G225:I225"/>
    <mergeCell ref="A227:F227"/>
    <mergeCell ref="G227:I227"/>
    <mergeCell ref="A229:F229"/>
    <mergeCell ref="G229:I229"/>
    <mergeCell ref="A231:F231"/>
    <mergeCell ref="G231:I231"/>
    <mergeCell ref="A233:F233"/>
    <mergeCell ref="G233:I233"/>
    <mergeCell ref="A220:I220"/>
    <mergeCell ref="A222:I222"/>
    <mergeCell ref="A224:I224"/>
    <mergeCell ref="A206:I206"/>
    <mergeCell ref="A208:I208"/>
    <mergeCell ref="A210:I210"/>
    <mergeCell ref="A207:F207"/>
    <mergeCell ref="G207:I207"/>
    <mergeCell ref="A209:F209"/>
    <mergeCell ref="G209:I209"/>
    <mergeCell ref="A211:F211"/>
    <mergeCell ref="G211:I211"/>
    <mergeCell ref="A221:F221"/>
    <mergeCell ref="G221:I221"/>
    <mergeCell ref="A223:F223"/>
    <mergeCell ref="G223:I223"/>
    <mergeCell ref="A214:I214"/>
    <mergeCell ref="A215:F215"/>
    <mergeCell ref="G215:I215"/>
    <mergeCell ref="A216:I216"/>
    <mergeCell ref="A217:F217"/>
    <mergeCell ref="G217:I217"/>
    <mergeCell ref="A218:I218"/>
    <mergeCell ref="A219:F219"/>
    <mergeCell ref="A160:I160"/>
    <mergeCell ref="A146:I146"/>
    <mergeCell ref="A134:I134"/>
    <mergeCell ref="A136:I136"/>
    <mergeCell ref="A139:F139"/>
    <mergeCell ref="A142:I142"/>
    <mergeCell ref="A143:F143"/>
    <mergeCell ref="G143:I143"/>
    <mergeCell ref="A144:I144"/>
    <mergeCell ref="A145:F145"/>
    <mergeCell ref="G145:I145"/>
    <mergeCell ref="A154:I154"/>
    <mergeCell ref="A156:I156"/>
    <mergeCell ref="A158:I158"/>
    <mergeCell ref="A148:I148"/>
    <mergeCell ref="A150:I150"/>
    <mergeCell ref="A152:I152"/>
    <mergeCell ref="A149:F149"/>
    <mergeCell ref="G149:I149"/>
    <mergeCell ref="A151:F151"/>
    <mergeCell ref="G151:I151"/>
    <mergeCell ref="A132:I132"/>
    <mergeCell ref="A133:F133"/>
    <mergeCell ref="G133:I133"/>
    <mergeCell ref="A135:F135"/>
    <mergeCell ref="G135:I135"/>
    <mergeCell ref="A137:F137"/>
    <mergeCell ref="G137:I137"/>
    <mergeCell ref="G141:I141"/>
    <mergeCell ref="A159:F159"/>
    <mergeCell ref="G159:I159"/>
    <mergeCell ref="A153:F153"/>
    <mergeCell ref="G153:I153"/>
    <mergeCell ref="A155:F155"/>
    <mergeCell ref="G155:I155"/>
    <mergeCell ref="A157:F157"/>
    <mergeCell ref="G157:I157"/>
    <mergeCell ref="G147:I147"/>
    <mergeCell ref="A147:F147"/>
    <mergeCell ref="G139:I139"/>
    <mergeCell ref="A140:I140"/>
    <mergeCell ref="A141:F141"/>
    <mergeCell ref="A126:I126"/>
    <mergeCell ref="A128:I128"/>
    <mergeCell ref="A125:F125"/>
    <mergeCell ref="G125:I125"/>
    <mergeCell ref="A127:F127"/>
    <mergeCell ref="G127:I127"/>
    <mergeCell ref="A129:F129"/>
    <mergeCell ref="G129:I129"/>
    <mergeCell ref="A131:F131"/>
    <mergeCell ref="G131:I131"/>
    <mergeCell ref="A130:I130"/>
    <mergeCell ref="A122:I122"/>
    <mergeCell ref="A124:I124"/>
    <mergeCell ref="A110:I110"/>
    <mergeCell ref="A112:I112"/>
    <mergeCell ref="A123:F123"/>
    <mergeCell ref="G123:I123"/>
    <mergeCell ref="A109:F109"/>
    <mergeCell ref="G109:I109"/>
    <mergeCell ref="A111:F111"/>
    <mergeCell ref="G111:I111"/>
    <mergeCell ref="A113:F113"/>
    <mergeCell ref="G113:I113"/>
    <mergeCell ref="A116:I116"/>
    <mergeCell ref="A117:F117"/>
    <mergeCell ref="G117:I117"/>
    <mergeCell ref="A118:I118"/>
    <mergeCell ref="A119:F119"/>
    <mergeCell ref="G119:I119"/>
    <mergeCell ref="A120:I120"/>
    <mergeCell ref="A121:F121"/>
    <mergeCell ref="G121:I121"/>
    <mergeCell ref="A104:I104"/>
    <mergeCell ref="A106:I106"/>
    <mergeCell ref="A108:I108"/>
    <mergeCell ref="A98:I98"/>
    <mergeCell ref="A100:I100"/>
    <mergeCell ref="A102:I102"/>
    <mergeCell ref="A97:F97"/>
    <mergeCell ref="G97:I97"/>
    <mergeCell ref="A99:F99"/>
    <mergeCell ref="G99:I99"/>
    <mergeCell ref="A101:F101"/>
    <mergeCell ref="G101:I101"/>
    <mergeCell ref="A103:F103"/>
    <mergeCell ref="G103:I103"/>
    <mergeCell ref="A105:F105"/>
    <mergeCell ref="G105:I105"/>
    <mergeCell ref="A107:F107"/>
    <mergeCell ref="G107:I107"/>
    <mergeCell ref="A96:I96"/>
    <mergeCell ref="A86:I86"/>
    <mergeCell ref="A88:I88"/>
    <mergeCell ref="A90:I90"/>
    <mergeCell ref="B79:E79"/>
    <mergeCell ref="A82:I82"/>
    <mergeCell ref="A84:I84"/>
    <mergeCell ref="B73:E73"/>
    <mergeCell ref="B74:E74"/>
    <mergeCell ref="B75:E75"/>
    <mergeCell ref="B76:E76"/>
    <mergeCell ref="B77:E77"/>
    <mergeCell ref="B78:E78"/>
    <mergeCell ref="G81:I81"/>
    <mergeCell ref="G83:I83"/>
    <mergeCell ref="A81:F81"/>
    <mergeCell ref="A83:F83"/>
    <mergeCell ref="A91:F91"/>
    <mergeCell ref="G91:I91"/>
    <mergeCell ref="A93:F93"/>
    <mergeCell ref="G93:I93"/>
    <mergeCell ref="A95:F95"/>
    <mergeCell ref="G95:I95"/>
    <mergeCell ref="A92:I92"/>
    <mergeCell ref="A70:E70"/>
    <mergeCell ref="B71:E71"/>
    <mergeCell ref="B72:E72"/>
    <mergeCell ref="A61:G61"/>
    <mergeCell ref="A62:G62"/>
    <mergeCell ref="A63:G63"/>
    <mergeCell ref="A64:G64"/>
    <mergeCell ref="A57:G57"/>
    <mergeCell ref="A58:G58"/>
    <mergeCell ref="I48:I52"/>
    <mergeCell ref="A42:G42"/>
    <mergeCell ref="A45:G45"/>
    <mergeCell ref="A46:G46"/>
    <mergeCell ref="A40:G40"/>
    <mergeCell ref="A41:G41"/>
    <mergeCell ref="A30:G30"/>
    <mergeCell ref="A31:G31"/>
    <mergeCell ref="A32:G32"/>
    <mergeCell ref="A33:G33"/>
    <mergeCell ref="A34:G34"/>
    <mergeCell ref="A35:G35"/>
    <mergeCell ref="A36:G36"/>
    <mergeCell ref="A37:G37"/>
    <mergeCell ref="A38:G38"/>
    <mergeCell ref="A39:G39"/>
    <mergeCell ref="B21:D21"/>
    <mergeCell ref="E21:F21"/>
    <mergeCell ref="G21:I21"/>
    <mergeCell ref="A25:B25"/>
    <mergeCell ref="H25:I25"/>
    <mergeCell ref="B22:D22"/>
    <mergeCell ref="B23:D23"/>
    <mergeCell ref="B24:D24"/>
    <mergeCell ref="E22:F22"/>
    <mergeCell ref="E23:F23"/>
    <mergeCell ref="E24:F24"/>
    <mergeCell ref="G22:I22"/>
    <mergeCell ref="G23:I23"/>
    <mergeCell ref="G24:I24"/>
    <mergeCell ref="B19:D19"/>
    <mergeCell ref="E19:F19"/>
    <mergeCell ref="G19:I19"/>
    <mergeCell ref="B20:D20"/>
    <mergeCell ref="E20:F20"/>
    <mergeCell ref="G20:I20"/>
    <mergeCell ref="B17:D17"/>
    <mergeCell ref="E17:F17"/>
    <mergeCell ref="G17:I17"/>
    <mergeCell ref="B18:D18"/>
    <mergeCell ref="E18:F18"/>
    <mergeCell ref="G18:I18"/>
    <mergeCell ref="A15:I15"/>
    <mergeCell ref="B16:D16"/>
    <mergeCell ref="E16:F16"/>
    <mergeCell ref="G16:I16"/>
    <mergeCell ref="G14:I14"/>
    <mergeCell ref="A14:B14"/>
    <mergeCell ref="C14:D14"/>
    <mergeCell ref="E14:F14"/>
    <mergeCell ref="A10:B10"/>
    <mergeCell ref="C10:I10"/>
    <mergeCell ref="A11:B11"/>
    <mergeCell ref="C11:I11"/>
    <mergeCell ref="A12:I12"/>
    <mergeCell ref="G13:I13"/>
    <mergeCell ref="G3:I3"/>
    <mergeCell ref="A5:C5"/>
    <mergeCell ref="A7:I7"/>
    <mergeCell ref="A8:B8"/>
    <mergeCell ref="C8:I8"/>
    <mergeCell ref="A9:B9"/>
    <mergeCell ref="C9:I9"/>
    <mergeCell ref="E13:F13"/>
    <mergeCell ref="C13:D13"/>
    <mergeCell ref="A13:B13"/>
    <mergeCell ref="B4:G4"/>
  </mergeCells>
  <pageMargins left="0.55118110236220474" right="0.35294117647058826" top="1.2647058823529411" bottom="0.74803149606299213" header="0.31496062992125984" footer="0.31496062992125984"/>
  <pageSetup paperSize="9" orientation="portrait" r:id="rId2"/>
  <headerFooter>
    <oddHeader>&amp;R
&amp;G</oddHeader>
    <oddFooter>&amp;LPágina &amp;P</oddFooter>
  </headerFooter>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r:uid="{5F9F3D61-26E3-4349-BCA2-9D06B0F8DB50}">
          <x14:formula1>
            <xm:f>'Datos Listas Desplegables (2)'!$D$2:$D$6</xm:f>
          </x14:formula1>
          <xm:sqref>C11:I11</xm:sqref>
        </x14:dataValidation>
        <x14:dataValidation type="list" allowBlank="1" showInputMessage="1" showErrorMessage="1" xr:uid="{B27B12B0-2834-4AA4-8E41-D08B78B84055}">
          <x14:formula1>
            <xm:f>'Datos Listas Desplegables (2)'!$J$2:$J$6</xm:f>
          </x14:formula1>
          <xm:sqref>I71:I79</xm:sqref>
        </x14:dataValidation>
        <x14:dataValidation type="list" allowBlank="1" showInputMessage="1" showErrorMessage="1" xr:uid="{122189B8-CB3F-4C09-A419-5D96D26EE891}">
          <x14:formula1>
            <xm:f>'Datos Listas Desplegables (2)'!$L$2:$L$6</xm:f>
          </x14:formula1>
          <xm:sqref>G293 G83 G93 G85 G89 G91 G95 G97 G99 G101 G103 G105 G87 G109 G111 G107 G123 G125 G113 G129 G131 G133 G135 G127 G147 G149 G151 G153 G155 G157 G159 G161 G163 G165 G167 G169 G171 G173 G175 G177 G179 G181 G191 G193 G195 G197 G199 G201 G203 G205 G207 G209 G211 G221 G223 G225 G227 G229 G231 G233 G237 G239 G241 G243 G235 G247 G249 G251 G253 G255 G257 G259 G261 G263 G265 G267 G269 G271 G273 G275 G277 G279 G281 G283 G285 G289 G291 G295 G137 G117 G119 G121 G141 G143 G145 G185 G187 G189 G215 G217 G219</xm:sqref>
        </x14:dataValidation>
        <x14:dataValidation type="list" allowBlank="1" showInputMessage="1" showErrorMessage="1" xr:uid="{15550E66-ECCD-48C1-8D68-227470DACD3A}">
          <x14:formula1>
            <xm:f>'Datos Listas Desplegables (2)'!$N$2:$N$4</xm:f>
          </x14:formula1>
          <xm:sqref>D311:F315</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CB31-6288-4A68-B3A5-D1521A67CF02}">
  <sheetPr codeName="Hoja22">
    <tabColor theme="2" tint="-0.249977111117893"/>
  </sheetPr>
  <dimension ref="A1:CB52"/>
  <sheetViews>
    <sheetView showGridLines="0" zoomScaleNormal="100" workbookViewId="0">
      <selection sqref="A1:J1"/>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5.28515625" style="16" customWidth="1"/>
    <col min="9" max="9" width="13.28515625" style="16" customWidth="1"/>
    <col min="10" max="10" width="8.42578125" style="16" customWidth="1"/>
    <col min="11" max="11" width="5.7109375" style="16" customWidth="1"/>
    <col min="12" max="12" width="10" style="16" customWidth="1"/>
    <col min="13" max="13" width="10.85546875" style="16" customWidth="1"/>
    <col min="14" max="14" width="8.7109375" style="16" customWidth="1"/>
    <col min="15" max="15" width="8.85546875" style="16" customWidth="1"/>
    <col min="16" max="16" width="11.5703125" style="16"/>
    <col min="17" max="17" width="8" style="16" customWidth="1"/>
    <col min="18" max="18" width="5.28515625" style="16" customWidth="1"/>
    <col min="19" max="19" width="13.28515625" style="16" customWidth="1"/>
    <col min="20" max="20" width="8.42578125" style="16" customWidth="1"/>
    <col min="21" max="21" width="5.7109375" style="16" customWidth="1"/>
    <col min="22" max="22" width="10" style="16" customWidth="1"/>
    <col min="23" max="23" width="10.85546875" style="16" customWidth="1"/>
    <col min="24" max="24" width="8.7109375" style="16" customWidth="1"/>
    <col min="25" max="25" width="8.85546875" style="16" customWidth="1"/>
    <col min="26" max="26" width="11.5703125" style="16"/>
    <col min="27" max="27" width="8" style="16" customWidth="1"/>
    <col min="28" max="28" width="5.28515625" style="16" customWidth="1"/>
    <col min="29" max="29" width="13.28515625" style="16" customWidth="1"/>
    <col min="30" max="30" width="8.42578125" style="16" customWidth="1"/>
    <col min="31" max="31" width="5.7109375" style="16" customWidth="1"/>
    <col min="32" max="32" width="10" style="16" customWidth="1"/>
    <col min="33" max="33" width="10.85546875" style="16" customWidth="1"/>
    <col min="34" max="34" width="8.7109375" style="16" customWidth="1"/>
    <col min="35" max="35" width="8.85546875" style="16" customWidth="1"/>
    <col min="36" max="36" width="11.5703125" style="16"/>
    <col min="37" max="37" width="8" style="16" customWidth="1"/>
    <col min="38" max="38" width="5.28515625" style="16" customWidth="1"/>
    <col min="39" max="39" width="13.28515625" style="16" customWidth="1"/>
    <col min="40" max="40" width="8.42578125" style="16" customWidth="1"/>
    <col min="41" max="41" width="5.7109375" style="16" customWidth="1"/>
    <col min="42" max="42" width="10" style="16" customWidth="1"/>
    <col min="43" max="43" width="10.85546875" style="16" customWidth="1"/>
    <col min="44" max="44" width="8.7109375" style="16" customWidth="1"/>
    <col min="45" max="45" width="8.85546875" style="16" customWidth="1"/>
    <col min="46" max="46" width="11.5703125" style="16"/>
    <col min="47" max="47" width="8" style="16" customWidth="1"/>
    <col min="48" max="48" width="5.28515625" style="16" customWidth="1"/>
    <col min="49" max="49" width="13.28515625" style="16" customWidth="1"/>
    <col min="50" max="50" width="8.42578125" style="16" customWidth="1"/>
    <col min="51" max="51" width="5.7109375" style="16" customWidth="1"/>
    <col min="52" max="52" width="10" style="16" customWidth="1"/>
    <col min="53" max="53" width="10.85546875" style="16" customWidth="1"/>
    <col min="54" max="54" width="8.7109375" style="16" customWidth="1"/>
    <col min="55" max="55" width="8.85546875" style="16" customWidth="1"/>
    <col min="56" max="56" width="11.5703125" style="16"/>
    <col min="57" max="57" width="8" style="16" customWidth="1"/>
    <col min="58" max="58" width="5.28515625" style="16" customWidth="1"/>
    <col min="59" max="59" width="13.28515625" style="16" customWidth="1"/>
    <col min="60" max="60" width="8.42578125" style="16" customWidth="1"/>
    <col min="61" max="61" width="5.7109375" style="16" customWidth="1"/>
    <col min="62" max="62" width="10" style="16" customWidth="1"/>
    <col min="63" max="63" width="10.85546875" style="16" customWidth="1"/>
    <col min="64" max="64" width="8.7109375" style="16" customWidth="1"/>
    <col min="65" max="65" width="8.85546875" style="16" customWidth="1"/>
    <col min="66" max="66" width="11.5703125" style="16"/>
    <col min="67" max="67" width="8" style="16" customWidth="1"/>
    <col min="68" max="68" width="5.28515625" style="16" customWidth="1"/>
    <col min="69" max="69" width="13.28515625" style="16" customWidth="1"/>
    <col min="70" max="70" width="8.42578125" style="16" customWidth="1"/>
    <col min="71" max="71" width="5.7109375" style="16" customWidth="1"/>
    <col min="72" max="72" width="10" style="16" customWidth="1"/>
    <col min="73" max="73" width="10.85546875" style="16" customWidth="1"/>
    <col min="74" max="74" width="8.7109375" style="16" customWidth="1"/>
    <col min="75" max="75" width="8.85546875" style="16" customWidth="1"/>
    <col min="76" max="76" width="11.5703125" style="16"/>
    <col min="77" max="77" width="8" style="16" customWidth="1"/>
    <col min="78" max="78" width="5.28515625" style="16" customWidth="1"/>
    <col min="79" max="79" width="13.28515625" style="16" customWidth="1"/>
    <col min="80" max="80" width="8.42578125" style="16" customWidth="1"/>
    <col min="81" max="16384" width="11.5703125" style="16"/>
  </cols>
  <sheetData>
    <row r="1" spans="1:80" s="17" customFormat="1" ht="14.45" customHeight="1" x14ac:dyDescent="0.25">
      <c r="A1" s="518" t="s">
        <v>464</v>
      </c>
      <c r="B1" s="1054"/>
      <c r="C1" s="1054"/>
      <c r="D1" s="1054"/>
      <c r="E1" s="1054"/>
      <c r="F1" s="1054"/>
      <c r="G1" s="1054"/>
      <c r="H1" s="1054"/>
      <c r="I1" s="1054"/>
      <c r="J1" s="1054"/>
      <c r="K1" s="518" t="s">
        <v>464</v>
      </c>
      <c r="L1" s="1054"/>
      <c r="M1" s="1054"/>
      <c r="N1" s="1054"/>
      <c r="O1" s="1054"/>
      <c r="P1" s="1054"/>
      <c r="Q1" s="1054"/>
      <c r="R1" s="1054"/>
      <c r="S1" s="1054"/>
      <c r="T1" s="1054"/>
      <c r="U1" s="518" t="s">
        <v>464</v>
      </c>
      <c r="V1" s="1054"/>
      <c r="W1" s="1054"/>
      <c r="X1" s="1054"/>
      <c r="Y1" s="1054"/>
      <c r="Z1" s="1054"/>
      <c r="AA1" s="1054"/>
      <c r="AB1" s="1054"/>
      <c r="AC1" s="1054"/>
      <c r="AD1" s="1054"/>
      <c r="AE1" s="518" t="s">
        <v>464</v>
      </c>
      <c r="AF1" s="1054"/>
      <c r="AG1" s="1054"/>
      <c r="AH1" s="1054"/>
      <c r="AI1" s="1054"/>
      <c r="AJ1" s="1054"/>
      <c r="AK1" s="1054"/>
      <c r="AL1" s="1054"/>
      <c r="AM1" s="1054"/>
      <c r="AN1" s="1054"/>
      <c r="AO1" s="518" t="s">
        <v>464</v>
      </c>
      <c r="AP1" s="1054"/>
      <c r="AQ1" s="1054"/>
      <c r="AR1" s="1054"/>
      <c r="AS1" s="1054"/>
      <c r="AT1" s="1054"/>
      <c r="AU1" s="1054"/>
      <c r="AV1" s="1054"/>
      <c r="AW1" s="1054"/>
      <c r="AX1" s="1054"/>
      <c r="AY1" s="518" t="s">
        <v>464</v>
      </c>
      <c r="AZ1" s="1054"/>
      <c r="BA1" s="1054"/>
      <c r="BB1" s="1054"/>
      <c r="BC1" s="1054"/>
      <c r="BD1" s="1054"/>
      <c r="BE1" s="1054"/>
      <c r="BF1" s="1054"/>
      <c r="BG1" s="1054"/>
      <c r="BH1" s="1054"/>
      <c r="BI1" s="518" t="s">
        <v>464</v>
      </c>
      <c r="BJ1" s="1054"/>
      <c r="BK1" s="1054"/>
      <c r="BL1" s="1054"/>
      <c r="BM1" s="1054"/>
      <c r="BN1" s="1054"/>
      <c r="BO1" s="1054"/>
      <c r="BP1" s="1054"/>
      <c r="BQ1" s="1054"/>
      <c r="BR1" s="1054"/>
      <c r="BS1" s="518" t="s">
        <v>464</v>
      </c>
      <c r="BT1" s="1054"/>
      <c r="BU1" s="1054"/>
      <c r="BV1" s="1054"/>
      <c r="BW1" s="1054"/>
      <c r="BX1" s="1054"/>
      <c r="BY1" s="1054"/>
      <c r="BZ1" s="1054"/>
      <c r="CA1" s="1054"/>
      <c r="CB1" s="1054"/>
    </row>
    <row r="2" spans="1:80" s="17" customFormat="1" x14ac:dyDescent="0.25">
      <c r="A2" s="79"/>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row>
    <row r="3" spans="1:80" s="17" customFormat="1" ht="57.6" customHeight="1" x14ac:dyDescent="0.25">
      <c r="A3" s="950" t="s">
        <v>257</v>
      </c>
      <c r="B3" s="950"/>
      <c r="C3" s="950"/>
      <c r="D3" s="497" t="str">
        <f>""&amp;'Datos de Investigación'!$C$17&amp;""</f>
        <v/>
      </c>
      <c r="E3" s="497"/>
      <c r="F3" s="497"/>
      <c r="G3" s="497"/>
      <c r="H3" s="497"/>
      <c r="I3" s="497"/>
      <c r="J3" s="497"/>
      <c r="K3" s="950" t="s">
        <v>257</v>
      </c>
      <c r="L3" s="950"/>
      <c r="M3" s="950"/>
      <c r="N3" s="497" t="str">
        <f>""&amp;'Datos de Investigación'!$C$17&amp;""</f>
        <v/>
      </c>
      <c r="O3" s="497"/>
      <c r="P3" s="497"/>
      <c r="Q3" s="497"/>
      <c r="R3" s="497"/>
      <c r="S3" s="497"/>
      <c r="T3" s="497"/>
      <c r="U3" s="950" t="s">
        <v>257</v>
      </c>
      <c r="V3" s="950"/>
      <c r="W3" s="950"/>
      <c r="X3" s="497" t="str">
        <f>""&amp;'Datos de Investigación'!$C$17&amp;""</f>
        <v/>
      </c>
      <c r="Y3" s="497"/>
      <c r="Z3" s="497"/>
      <c r="AA3" s="497"/>
      <c r="AB3" s="497"/>
      <c r="AC3" s="497"/>
      <c r="AD3" s="497"/>
      <c r="AE3" s="950" t="s">
        <v>257</v>
      </c>
      <c r="AF3" s="950"/>
      <c r="AG3" s="950"/>
      <c r="AH3" s="497" t="str">
        <f>""&amp;'Datos de Investigación'!$C$17&amp;""</f>
        <v/>
      </c>
      <c r="AI3" s="497"/>
      <c r="AJ3" s="497"/>
      <c r="AK3" s="497"/>
      <c r="AL3" s="497"/>
      <c r="AM3" s="497"/>
      <c r="AN3" s="497"/>
      <c r="AO3" s="950" t="s">
        <v>257</v>
      </c>
      <c r="AP3" s="950"/>
      <c r="AQ3" s="950"/>
      <c r="AR3" s="497" t="str">
        <f>""&amp;'Datos de Investigación'!$C$17&amp;""</f>
        <v/>
      </c>
      <c r="AS3" s="497"/>
      <c r="AT3" s="497"/>
      <c r="AU3" s="497"/>
      <c r="AV3" s="497"/>
      <c r="AW3" s="497"/>
      <c r="AX3" s="497"/>
      <c r="AY3" s="950" t="s">
        <v>257</v>
      </c>
      <c r="AZ3" s="950"/>
      <c r="BA3" s="950"/>
      <c r="BB3" s="497" t="str">
        <f>""&amp;'Datos de Investigación'!$C$17&amp;""</f>
        <v/>
      </c>
      <c r="BC3" s="497"/>
      <c r="BD3" s="497"/>
      <c r="BE3" s="497"/>
      <c r="BF3" s="497"/>
      <c r="BG3" s="497"/>
      <c r="BH3" s="497"/>
      <c r="BI3" s="950" t="s">
        <v>257</v>
      </c>
      <c r="BJ3" s="950"/>
      <c r="BK3" s="950"/>
      <c r="BL3" s="497" t="str">
        <f>""&amp;'Datos de Investigación'!$C$17&amp;""</f>
        <v/>
      </c>
      <c r="BM3" s="497"/>
      <c r="BN3" s="497"/>
      <c r="BO3" s="497"/>
      <c r="BP3" s="497"/>
      <c r="BQ3" s="497"/>
      <c r="BR3" s="497"/>
      <c r="BS3" s="950" t="s">
        <v>257</v>
      </c>
      <c r="BT3" s="950"/>
      <c r="BU3" s="950"/>
      <c r="BV3" s="497" t="str">
        <f>""&amp;'Datos de Investigación'!$C$17&amp;""</f>
        <v/>
      </c>
      <c r="BW3" s="497"/>
      <c r="BX3" s="497"/>
      <c r="BY3" s="497"/>
      <c r="BZ3" s="497"/>
      <c r="CA3" s="497"/>
      <c r="CB3" s="497"/>
    </row>
    <row r="4" spans="1:80" s="17" customFormat="1" x14ac:dyDescent="0.25">
      <c r="A4" s="1045" t="s">
        <v>258</v>
      </c>
      <c r="B4" s="1046"/>
      <c r="C4" s="1047"/>
      <c r="D4" s="733" t="str">
        <f>""&amp;'Datos de Investigación'!$C$7&amp;""</f>
        <v/>
      </c>
      <c r="E4" s="857"/>
      <c r="F4" s="857"/>
      <c r="G4" s="857"/>
      <c r="H4" s="857"/>
      <c r="I4" s="857"/>
      <c r="J4" s="734"/>
      <c r="K4" s="1045" t="s">
        <v>258</v>
      </c>
      <c r="L4" s="1046"/>
      <c r="M4" s="1047"/>
      <c r="N4" s="733" t="str">
        <f>""&amp;'Datos de Investigación'!$C$7&amp;""</f>
        <v/>
      </c>
      <c r="O4" s="857"/>
      <c r="P4" s="857"/>
      <c r="Q4" s="857"/>
      <c r="R4" s="857"/>
      <c r="S4" s="857"/>
      <c r="T4" s="734"/>
      <c r="U4" s="1045" t="s">
        <v>258</v>
      </c>
      <c r="V4" s="1046"/>
      <c r="W4" s="1047"/>
      <c r="X4" s="733" t="str">
        <f>""&amp;'Datos de Investigación'!$C$7&amp;""</f>
        <v/>
      </c>
      <c r="Y4" s="857"/>
      <c r="Z4" s="857"/>
      <c r="AA4" s="857"/>
      <c r="AB4" s="857"/>
      <c r="AC4" s="857"/>
      <c r="AD4" s="734"/>
      <c r="AE4" s="1045" t="s">
        <v>258</v>
      </c>
      <c r="AF4" s="1046"/>
      <c r="AG4" s="1047"/>
      <c r="AH4" s="733" t="str">
        <f>""&amp;'Datos de Investigación'!$C$7&amp;""</f>
        <v/>
      </c>
      <c r="AI4" s="857"/>
      <c r="AJ4" s="857"/>
      <c r="AK4" s="857"/>
      <c r="AL4" s="857"/>
      <c r="AM4" s="857"/>
      <c r="AN4" s="734"/>
      <c r="AO4" s="1045" t="s">
        <v>258</v>
      </c>
      <c r="AP4" s="1046"/>
      <c r="AQ4" s="1047"/>
      <c r="AR4" s="733" t="str">
        <f>""&amp;'Datos de Investigación'!$C$7&amp;""</f>
        <v/>
      </c>
      <c r="AS4" s="857"/>
      <c r="AT4" s="857"/>
      <c r="AU4" s="857"/>
      <c r="AV4" s="857"/>
      <c r="AW4" s="857"/>
      <c r="AX4" s="734"/>
      <c r="AY4" s="1045" t="s">
        <v>258</v>
      </c>
      <c r="AZ4" s="1046"/>
      <c r="BA4" s="1047"/>
      <c r="BB4" s="733" t="str">
        <f>""&amp;'Datos de Investigación'!$C$7&amp;""</f>
        <v/>
      </c>
      <c r="BC4" s="857"/>
      <c r="BD4" s="857"/>
      <c r="BE4" s="857"/>
      <c r="BF4" s="857"/>
      <c r="BG4" s="857"/>
      <c r="BH4" s="734"/>
      <c r="BI4" s="1045" t="s">
        <v>258</v>
      </c>
      <c r="BJ4" s="1046"/>
      <c r="BK4" s="1047"/>
      <c r="BL4" s="733" t="str">
        <f>""&amp;'Datos de Investigación'!$C$7&amp;""</f>
        <v/>
      </c>
      <c r="BM4" s="857"/>
      <c r="BN4" s="857"/>
      <c r="BO4" s="857"/>
      <c r="BP4" s="857"/>
      <c r="BQ4" s="857"/>
      <c r="BR4" s="734"/>
      <c r="BS4" s="1045" t="s">
        <v>258</v>
      </c>
      <c r="BT4" s="1046"/>
      <c r="BU4" s="1047"/>
      <c r="BV4" s="733" t="str">
        <f>""&amp;'Datos de Investigación'!$C$7&amp;""</f>
        <v/>
      </c>
      <c r="BW4" s="857"/>
      <c r="BX4" s="857"/>
      <c r="BY4" s="857"/>
      <c r="BZ4" s="857"/>
      <c r="CA4" s="857"/>
      <c r="CB4" s="734"/>
    </row>
    <row r="5" spans="1:80" s="17" customFormat="1" x14ac:dyDescent="0.25">
      <c r="A5" s="950" t="s">
        <v>417</v>
      </c>
      <c r="B5" s="950"/>
      <c r="C5" s="950"/>
      <c r="D5" s="1055"/>
      <c r="E5" s="1056"/>
      <c r="F5" s="1056"/>
      <c r="G5" s="1056"/>
      <c r="H5" s="1056"/>
      <c r="I5" s="1056"/>
      <c r="J5" s="1057"/>
      <c r="K5" s="950" t="s">
        <v>417</v>
      </c>
      <c r="L5" s="950"/>
      <c r="M5" s="950"/>
      <c r="N5" s="1055"/>
      <c r="O5" s="1056"/>
      <c r="P5" s="1056"/>
      <c r="Q5" s="1056"/>
      <c r="R5" s="1056"/>
      <c r="S5" s="1056"/>
      <c r="T5" s="1057"/>
      <c r="U5" s="950" t="s">
        <v>417</v>
      </c>
      <c r="V5" s="950"/>
      <c r="W5" s="950"/>
      <c r="X5" s="1055"/>
      <c r="Y5" s="1056"/>
      <c r="Z5" s="1056"/>
      <c r="AA5" s="1056"/>
      <c r="AB5" s="1056"/>
      <c r="AC5" s="1056"/>
      <c r="AD5" s="1057"/>
      <c r="AE5" s="950" t="s">
        <v>417</v>
      </c>
      <c r="AF5" s="950"/>
      <c r="AG5" s="950"/>
      <c r="AH5" s="1055"/>
      <c r="AI5" s="1056"/>
      <c r="AJ5" s="1056"/>
      <c r="AK5" s="1056"/>
      <c r="AL5" s="1056"/>
      <c r="AM5" s="1056"/>
      <c r="AN5" s="1057"/>
      <c r="AO5" s="950" t="s">
        <v>417</v>
      </c>
      <c r="AP5" s="950"/>
      <c r="AQ5" s="950"/>
      <c r="AR5" s="1055"/>
      <c r="AS5" s="1056"/>
      <c r="AT5" s="1056"/>
      <c r="AU5" s="1056"/>
      <c r="AV5" s="1056"/>
      <c r="AW5" s="1056"/>
      <c r="AX5" s="1057"/>
      <c r="AY5" s="950" t="s">
        <v>417</v>
      </c>
      <c r="AZ5" s="950"/>
      <c r="BA5" s="950"/>
      <c r="BB5" s="1055"/>
      <c r="BC5" s="1056"/>
      <c r="BD5" s="1056"/>
      <c r="BE5" s="1056"/>
      <c r="BF5" s="1056"/>
      <c r="BG5" s="1056"/>
      <c r="BH5" s="1057"/>
      <c r="BI5" s="950" t="s">
        <v>417</v>
      </c>
      <c r="BJ5" s="950"/>
      <c r="BK5" s="950"/>
      <c r="BL5" s="1055"/>
      <c r="BM5" s="1056"/>
      <c r="BN5" s="1056"/>
      <c r="BO5" s="1056"/>
      <c r="BP5" s="1056"/>
      <c r="BQ5" s="1056"/>
      <c r="BR5" s="1057"/>
      <c r="BS5" s="950" t="s">
        <v>417</v>
      </c>
      <c r="BT5" s="950"/>
      <c r="BU5" s="950"/>
      <c r="BV5" s="1055"/>
      <c r="BW5" s="1056"/>
      <c r="BX5" s="1056"/>
      <c r="BY5" s="1056"/>
      <c r="BZ5" s="1056"/>
      <c r="CA5" s="1056"/>
      <c r="CB5" s="1057"/>
    </row>
    <row r="6" spans="1:80" s="17" customFormat="1" ht="14.45" customHeight="1" x14ac:dyDescent="0.25">
      <c r="A6" s="950" t="s">
        <v>418</v>
      </c>
      <c r="B6" s="950"/>
      <c r="C6" s="950"/>
      <c r="D6" s="497" t="s">
        <v>53</v>
      </c>
      <c r="E6" s="497"/>
      <c r="F6" s="497"/>
      <c r="G6" s="497"/>
      <c r="H6" s="497"/>
      <c r="I6" s="497"/>
      <c r="J6" s="497"/>
      <c r="K6" s="950" t="s">
        <v>418</v>
      </c>
      <c r="L6" s="950"/>
      <c r="M6" s="950"/>
      <c r="N6" s="497" t="s">
        <v>53</v>
      </c>
      <c r="O6" s="497"/>
      <c r="P6" s="497"/>
      <c r="Q6" s="497"/>
      <c r="R6" s="497"/>
      <c r="S6" s="497"/>
      <c r="T6" s="497"/>
      <c r="U6" s="950" t="s">
        <v>418</v>
      </c>
      <c r="V6" s="950"/>
      <c r="W6" s="950"/>
      <c r="X6" s="497" t="s">
        <v>53</v>
      </c>
      <c r="Y6" s="497"/>
      <c r="Z6" s="497"/>
      <c r="AA6" s="497"/>
      <c r="AB6" s="497"/>
      <c r="AC6" s="497"/>
      <c r="AD6" s="497"/>
      <c r="AE6" s="950" t="s">
        <v>418</v>
      </c>
      <c r="AF6" s="950"/>
      <c r="AG6" s="950"/>
      <c r="AH6" s="497" t="s">
        <v>53</v>
      </c>
      <c r="AI6" s="497"/>
      <c r="AJ6" s="497"/>
      <c r="AK6" s="497"/>
      <c r="AL6" s="497"/>
      <c r="AM6" s="497"/>
      <c r="AN6" s="497"/>
      <c r="AO6" s="950" t="s">
        <v>418</v>
      </c>
      <c r="AP6" s="950"/>
      <c r="AQ6" s="950"/>
      <c r="AR6" s="497" t="s">
        <v>53</v>
      </c>
      <c r="AS6" s="497"/>
      <c r="AT6" s="497"/>
      <c r="AU6" s="497"/>
      <c r="AV6" s="497"/>
      <c r="AW6" s="497"/>
      <c r="AX6" s="497"/>
      <c r="AY6" s="950" t="s">
        <v>418</v>
      </c>
      <c r="AZ6" s="950"/>
      <c r="BA6" s="950"/>
      <c r="BB6" s="497" t="s">
        <v>53</v>
      </c>
      <c r="BC6" s="497"/>
      <c r="BD6" s="497"/>
      <c r="BE6" s="497"/>
      <c r="BF6" s="497"/>
      <c r="BG6" s="497"/>
      <c r="BH6" s="497"/>
      <c r="BI6" s="950" t="s">
        <v>418</v>
      </c>
      <c r="BJ6" s="950"/>
      <c r="BK6" s="950"/>
      <c r="BL6" s="497" t="s">
        <v>53</v>
      </c>
      <c r="BM6" s="497"/>
      <c r="BN6" s="497"/>
      <c r="BO6" s="497"/>
      <c r="BP6" s="497"/>
      <c r="BQ6" s="497"/>
      <c r="BR6" s="497"/>
      <c r="BS6" s="950" t="s">
        <v>418</v>
      </c>
      <c r="BT6" s="950"/>
      <c r="BU6" s="950"/>
      <c r="BV6" s="497" t="s">
        <v>53</v>
      </c>
      <c r="BW6" s="497"/>
      <c r="BX6" s="497"/>
      <c r="BY6" s="497"/>
      <c r="BZ6" s="497"/>
      <c r="CA6" s="497"/>
      <c r="CB6" s="497"/>
    </row>
    <row r="7" spans="1:80" s="17" customFormat="1" x14ac:dyDescent="0.25">
      <c r="A7" s="231"/>
      <c r="B7" s="232"/>
      <c r="C7" s="232"/>
      <c r="D7" s="193"/>
      <c r="E7" s="193"/>
      <c r="F7" s="193"/>
      <c r="G7" s="193"/>
      <c r="H7" s="193"/>
      <c r="I7" s="193"/>
      <c r="J7" s="194"/>
      <c r="K7" s="231"/>
      <c r="L7" s="232"/>
      <c r="M7" s="232"/>
      <c r="N7" s="383"/>
      <c r="O7" s="383"/>
      <c r="P7" s="383"/>
      <c r="Q7" s="383"/>
      <c r="R7" s="383"/>
      <c r="S7" s="383"/>
      <c r="T7" s="384"/>
      <c r="U7" s="231"/>
      <c r="V7" s="232"/>
      <c r="W7" s="232"/>
      <c r="X7" s="383"/>
      <c r="Y7" s="383"/>
      <c r="Z7" s="383"/>
      <c r="AA7" s="383"/>
      <c r="AB7" s="383"/>
      <c r="AC7" s="383"/>
      <c r="AD7" s="384"/>
      <c r="AE7" s="231"/>
      <c r="AF7" s="232"/>
      <c r="AG7" s="232"/>
      <c r="AH7" s="383"/>
      <c r="AI7" s="383"/>
      <c r="AJ7" s="383"/>
      <c r="AK7" s="383"/>
      <c r="AL7" s="383"/>
      <c r="AM7" s="383"/>
      <c r="AN7" s="384"/>
      <c r="AO7" s="231"/>
      <c r="AP7" s="232"/>
      <c r="AQ7" s="232"/>
      <c r="AR7" s="383"/>
      <c r="AS7" s="383"/>
      <c r="AT7" s="383"/>
      <c r="AU7" s="383"/>
      <c r="AV7" s="383"/>
      <c r="AW7" s="383"/>
      <c r="AX7" s="384"/>
      <c r="AY7" s="231"/>
      <c r="AZ7" s="232"/>
      <c r="BA7" s="232"/>
      <c r="BB7" s="428"/>
      <c r="BC7" s="428"/>
      <c r="BD7" s="428"/>
      <c r="BE7" s="428"/>
      <c r="BF7" s="428"/>
      <c r="BG7" s="428"/>
      <c r="BH7" s="429"/>
      <c r="BI7" s="231"/>
      <c r="BJ7" s="232"/>
      <c r="BK7" s="232"/>
      <c r="BL7" s="428"/>
      <c r="BM7" s="428"/>
      <c r="BN7" s="428"/>
      <c r="BO7" s="428"/>
      <c r="BP7" s="428"/>
      <c r="BQ7" s="428"/>
      <c r="BR7" s="429"/>
      <c r="BS7" s="231"/>
      <c r="BT7" s="232"/>
      <c r="BU7" s="232"/>
      <c r="BV7" s="428"/>
      <c r="BW7" s="428"/>
      <c r="BX7" s="428"/>
      <c r="BY7" s="428"/>
      <c r="BZ7" s="428"/>
      <c r="CA7" s="428"/>
      <c r="CB7" s="429"/>
    </row>
    <row r="8" spans="1:80" s="17" customFormat="1" ht="14.45" customHeight="1" x14ac:dyDescent="0.25">
      <c r="A8" s="701" t="s">
        <v>465</v>
      </c>
      <c r="B8" s="702"/>
      <c r="C8" s="702"/>
      <c r="D8" s="702"/>
      <c r="E8" s="702"/>
      <c r="F8" s="702"/>
      <c r="G8" s="702"/>
      <c r="H8" s="702"/>
      <c r="I8" s="702"/>
      <c r="J8" s="704"/>
      <c r="K8" s="701" t="s">
        <v>465</v>
      </c>
      <c r="L8" s="702"/>
      <c r="M8" s="702"/>
      <c r="N8" s="702"/>
      <c r="O8" s="702"/>
      <c r="P8" s="702"/>
      <c r="Q8" s="702"/>
      <c r="R8" s="702"/>
      <c r="S8" s="702"/>
      <c r="T8" s="704"/>
      <c r="U8" s="701" t="s">
        <v>465</v>
      </c>
      <c r="V8" s="702"/>
      <c r="W8" s="702"/>
      <c r="X8" s="702"/>
      <c r="Y8" s="702"/>
      <c r="Z8" s="702"/>
      <c r="AA8" s="702"/>
      <c r="AB8" s="702"/>
      <c r="AC8" s="702"/>
      <c r="AD8" s="704"/>
      <c r="AE8" s="701" t="s">
        <v>465</v>
      </c>
      <c r="AF8" s="702"/>
      <c r="AG8" s="702"/>
      <c r="AH8" s="702"/>
      <c r="AI8" s="702"/>
      <c r="AJ8" s="702"/>
      <c r="AK8" s="702"/>
      <c r="AL8" s="702"/>
      <c r="AM8" s="702"/>
      <c r="AN8" s="704"/>
      <c r="AO8" s="701" t="s">
        <v>465</v>
      </c>
      <c r="AP8" s="702"/>
      <c r="AQ8" s="702"/>
      <c r="AR8" s="702"/>
      <c r="AS8" s="702"/>
      <c r="AT8" s="702"/>
      <c r="AU8" s="702"/>
      <c r="AV8" s="702"/>
      <c r="AW8" s="702"/>
      <c r="AX8" s="704"/>
      <c r="AY8" s="701" t="s">
        <v>465</v>
      </c>
      <c r="AZ8" s="702"/>
      <c r="BA8" s="702"/>
      <c r="BB8" s="702"/>
      <c r="BC8" s="702"/>
      <c r="BD8" s="702"/>
      <c r="BE8" s="702"/>
      <c r="BF8" s="702"/>
      <c r="BG8" s="702"/>
      <c r="BH8" s="704"/>
      <c r="BI8" s="701" t="s">
        <v>465</v>
      </c>
      <c r="BJ8" s="702"/>
      <c r="BK8" s="702"/>
      <c r="BL8" s="702"/>
      <c r="BM8" s="702"/>
      <c r="BN8" s="702"/>
      <c r="BO8" s="702"/>
      <c r="BP8" s="702"/>
      <c r="BQ8" s="702"/>
      <c r="BR8" s="704"/>
      <c r="BS8" s="701" t="s">
        <v>465</v>
      </c>
      <c r="BT8" s="702"/>
      <c r="BU8" s="702"/>
      <c r="BV8" s="702"/>
      <c r="BW8" s="702"/>
      <c r="BX8" s="702"/>
      <c r="BY8" s="702"/>
      <c r="BZ8" s="702"/>
      <c r="CA8" s="702"/>
      <c r="CB8" s="704"/>
    </row>
    <row r="9" spans="1:80" customFormat="1" ht="14.45" customHeight="1" x14ac:dyDescent="0.25">
      <c r="A9" s="969" t="s">
        <v>14</v>
      </c>
      <c r="B9" s="970"/>
      <c r="C9" s="969" t="s">
        <v>263</v>
      </c>
      <c r="D9" s="970"/>
      <c r="E9" s="969" t="s">
        <v>719</v>
      </c>
      <c r="F9" s="970"/>
      <c r="G9" s="980" t="s">
        <v>720</v>
      </c>
      <c r="H9" s="980"/>
      <c r="I9" s="980"/>
      <c r="J9" s="980"/>
      <c r="K9" s="969" t="s">
        <v>14</v>
      </c>
      <c r="L9" s="970"/>
      <c r="M9" s="969" t="s">
        <v>263</v>
      </c>
      <c r="N9" s="970"/>
      <c r="O9" s="969" t="s">
        <v>719</v>
      </c>
      <c r="P9" s="970"/>
      <c r="Q9" s="980" t="s">
        <v>720</v>
      </c>
      <c r="R9" s="980"/>
      <c r="S9" s="980"/>
      <c r="T9" s="980"/>
      <c r="U9" s="969" t="s">
        <v>14</v>
      </c>
      <c r="V9" s="970"/>
      <c r="W9" s="969" t="s">
        <v>263</v>
      </c>
      <c r="X9" s="970"/>
      <c r="Y9" s="969" t="s">
        <v>719</v>
      </c>
      <c r="Z9" s="970"/>
      <c r="AA9" s="980" t="s">
        <v>720</v>
      </c>
      <c r="AB9" s="980"/>
      <c r="AC9" s="980"/>
      <c r="AD9" s="980"/>
      <c r="AE9" s="969" t="s">
        <v>14</v>
      </c>
      <c r="AF9" s="970"/>
      <c r="AG9" s="969" t="s">
        <v>263</v>
      </c>
      <c r="AH9" s="970"/>
      <c r="AI9" s="969" t="s">
        <v>719</v>
      </c>
      <c r="AJ9" s="970"/>
      <c r="AK9" s="980" t="s">
        <v>720</v>
      </c>
      <c r="AL9" s="980"/>
      <c r="AM9" s="980"/>
      <c r="AN9" s="980"/>
      <c r="AO9" s="969" t="s">
        <v>14</v>
      </c>
      <c r="AP9" s="970"/>
      <c r="AQ9" s="969" t="s">
        <v>263</v>
      </c>
      <c r="AR9" s="970"/>
      <c r="AS9" s="969" t="s">
        <v>719</v>
      </c>
      <c r="AT9" s="970"/>
      <c r="AU9" s="980" t="s">
        <v>720</v>
      </c>
      <c r="AV9" s="980"/>
      <c r="AW9" s="980"/>
      <c r="AX9" s="980"/>
      <c r="AY9" s="969" t="s">
        <v>14</v>
      </c>
      <c r="AZ9" s="970"/>
      <c r="BA9" s="969" t="s">
        <v>263</v>
      </c>
      <c r="BB9" s="970"/>
      <c r="BC9" s="969" t="s">
        <v>719</v>
      </c>
      <c r="BD9" s="970"/>
      <c r="BE9" s="980" t="s">
        <v>720</v>
      </c>
      <c r="BF9" s="980"/>
      <c r="BG9" s="980"/>
      <c r="BH9" s="980"/>
      <c r="BI9" s="969" t="s">
        <v>14</v>
      </c>
      <c r="BJ9" s="970"/>
      <c r="BK9" s="969" t="s">
        <v>263</v>
      </c>
      <c r="BL9" s="970"/>
      <c r="BM9" s="969" t="s">
        <v>719</v>
      </c>
      <c r="BN9" s="970"/>
      <c r="BO9" s="980" t="s">
        <v>720</v>
      </c>
      <c r="BP9" s="980"/>
      <c r="BQ9" s="980"/>
      <c r="BR9" s="980"/>
      <c r="BS9" s="969" t="s">
        <v>14</v>
      </c>
      <c r="BT9" s="970"/>
      <c r="BU9" s="969" t="s">
        <v>263</v>
      </c>
      <c r="BV9" s="970"/>
      <c r="BW9" s="969" t="s">
        <v>719</v>
      </c>
      <c r="BX9" s="970"/>
      <c r="BY9" s="980" t="s">
        <v>720</v>
      </c>
      <c r="BZ9" s="980"/>
      <c r="CA9" s="980"/>
      <c r="CB9" s="980"/>
    </row>
    <row r="10" spans="1:80" customFormat="1" ht="28.9" customHeight="1" x14ac:dyDescent="0.25">
      <c r="A10" s="1059" t="str">
        <f>""&amp;Protocolo!$D$44&amp;""</f>
        <v/>
      </c>
      <c r="B10" s="1060"/>
      <c r="C10" s="1059" t="str">
        <f>""&amp;Protocolo!$D$45&amp;""</f>
        <v/>
      </c>
      <c r="D10" s="1060"/>
      <c r="E10" s="863" t="str">
        <f>""&amp;Protocolo!$D$46&amp;""</f>
        <v/>
      </c>
      <c r="F10" s="865"/>
      <c r="G10" s="981" t="str">
        <f>""&amp;Protocolo!$D$47&amp;""</f>
        <v/>
      </c>
      <c r="H10" s="981"/>
      <c r="I10" s="981"/>
      <c r="J10" s="981"/>
      <c r="K10" s="1059" t="str">
        <f>""&amp;Protocolo!$D$44&amp;""</f>
        <v/>
      </c>
      <c r="L10" s="1060"/>
      <c r="M10" s="1059" t="str">
        <f>""&amp;Protocolo!$D$45&amp;""</f>
        <v/>
      </c>
      <c r="N10" s="1060"/>
      <c r="O10" s="863" t="str">
        <f>""&amp;Protocolo!$D$46&amp;""</f>
        <v/>
      </c>
      <c r="P10" s="865"/>
      <c r="Q10" s="981" t="str">
        <f>""&amp;Protocolo!$D$47&amp;""</f>
        <v/>
      </c>
      <c r="R10" s="981"/>
      <c r="S10" s="981"/>
      <c r="T10" s="981"/>
      <c r="U10" s="1059" t="str">
        <f>""&amp;Protocolo!$D$44&amp;""</f>
        <v/>
      </c>
      <c r="V10" s="1060"/>
      <c r="W10" s="1059" t="str">
        <f>""&amp;Protocolo!$D$45&amp;""</f>
        <v/>
      </c>
      <c r="X10" s="1060"/>
      <c r="Y10" s="863" t="str">
        <f>""&amp;Protocolo!$D$46&amp;""</f>
        <v/>
      </c>
      <c r="Z10" s="865"/>
      <c r="AA10" s="981" t="str">
        <f>""&amp;Protocolo!$D$47&amp;""</f>
        <v/>
      </c>
      <c r="AB10" s="981"/>
      <c r="AC10" s="981"/>
      <c r="AD10" s="981"/>
      <c r="AE10" s="1059" t="str">
        <f>""&amp;Protocolo!$D$44&amp;""</f>
        <v/>
      </c>
      <c r="AF10" s="1060"/>
      <c r="AG10" s="1059" t="str">
        <f>""&amp;Protocolo!$D$45&amp;""</f>
        <v/>
      </c>
      <c r="AH10" s="1060"/>
      <c r="AI10" s="863" t="str">
        <f>""&amp;Protocolo!$D$46&amp;""</f>
        <v/>
      </c>
      <c r="AJ10" s="865"/>
      <c r="AK10" s="981" t="str">
        <f>""&amp;Protocolo!$D$47&amp;""</f>
        <v/>
      </c>
      <c r="AL10" s="981"/>
      <c r="AM10" s="981"/>
      <c r="AN10" s="981"/>
      <c r="AO10" s="1059" t="str">
        <f>""&amp;Protocolo!$D$44&amp;""</f>
        <v/>
      </c>
      <c r="AP10" s="1060"/>
      <c r="AQ10" s="1059" t="str">
        <f>""&amp;Protocolo!$D$45&amp;""</f>
        <v/>
      </c>
      <c r="AR10" s="1060"/>
      <c r="AS10" s="863" t="str">
        <f>""&amp;Protocolo!$D$46&amp;""</f>
        <v/>
      </c>
      <c r="AT10" s="865"/>
      <c r="AU10" s="981" t="str">
        <f>""&amp;Protocolo!$D$47&amp;""</f>
        <v/>
      </c>
      <c r="AV10" s="981"/>
      <c r="AW10" s="981"/>
      <c r="AX10" s="981"/>
      <c r="AY10" s="1059" t="str">
        <f>""&amp;Protocolo!$D$44&amp;""</f>
        <v/>
      </c>
      <c r="AZ10" s="1060"/>
      <c r="BA10" s="1059" t="str">
        <f>""&amp;Protocolo!$D$45&amp;""</f>
        <v/>
      </c>
      <c r="BB10" s="1060"/>
      <c r="BC10" s="863" t="str">
        <f>""&amp;Protocolo!$D$46&amp;""</f>
        <v/>
      </c>
      <c r="BD10" s="865"/>
      <c r="BE10" s="981" t="str">
        <f>""&amp;Protocolo!$D$47&amp;""</f>
        <v/>
      </c>
      <c r="BF10" s="981"/>
      <c r="BG10" s="981"/>
      <c r="BH10" s="981"/>
      <c r="BI10" s="1059" t="str">
        <f>""&amp;Protocolo!$D$44&amp;""</f>
        <v/>
      </c>
      <c r="BJ10" s="1060"/>
      <c r="BK10" s="1059" t="str">
        <f>""&amp;Protocolo!$D$45&amp;""</f>
        <v/>
      </c>
      <c r="BL10" s="1060"/>
      <c r="BM10" s="863" t="str">
        <f>""&amp;Protocolo!$D$46&amp;""</f>
        <v/>
      </c>
      <c r="BN10" s="865"/>
      <c r="BO10" s="981" t="str">
        <f>""&amp;Protocolo!$D$47&amp;""</f>
        <v/>
      </c>
      <c r="BP10" s="981"/>
      <c r="BQ10" s="981"/>
      <c r="BR10" s="981"/>
      <c r="BS10" s="1059" t="str">
        <f>""&amp;Protocolo!$D$44&amp;""</f>
        <v/>
      </c>
      <c r="BT10" s="1060"/>
      <c r="BU10" s="1059" t="str">
        <f>""&amp;Protocolo!$D$45&amp;""</f>
        <v/>
      </c>
      <c r="BV10" s="1060"/>
      <c r="BW10" s="863" t="str">
        <f>""&amp;Protocolo!$D$46&amp;""</f>
        <v/>
      </c>
      <c r="BX10" s="865"/>
      <c r="BY10" s="981" t="str">
        <f>""&amp;Protocolo!$D$47&amp;""</f>
        <v/>
      </c>
      <c r="BZ10" s="981"/>
      <c r="CA10" s="981"/>
      <c r="CB10" s="981"/>
    </row>
    <row r="11" spans="1:80" s="17" customFormat="1" ht="14.45" customHeight="1" x14ac:dyDescent="0.25">
      <c r="A11" s="701" t="s">
        <v>371</v>
      </c>
      <c r="B11" s="702"/>
      <c r="C11" s="702"/>
      <c r="D11" s="702"/>
      <c r="E11" s="702"/>
      <c r="F11" s="702"/>
      <c r="G11" s="702"/>
      <c r="H11" s="702"/>
      <c r="I11" s="702"/>
      <c r="J11" s="704"/>
      <c r="K11" s="701" t="s">
        <v>371</v>
      </c>
      <c r="L11" s="702"/>
      <c r="M11" s="702"/>
      <c r="N11" s="702"/>
      <c r="O11" s="702"/>
      <c r="P11" s="702"/>
      <c r="Q11" s="702"/>
      <c r="R11" s="702"/>
      <c r="S11" s="702"/>
      <c r="T11" s="704"/>
      <c r="U11" s="701" t="s">
        <v>371</v>
      </c>
      <c r="V11" s="702"/>
      <c r="W11" s="702"/>
      <c r="X11" s="702"/>
      <c r="Y11" s="702"/>
      <c r="Z11" s="702"/>
      <c r="AA11" s="702"/>
      <c r="AB11" s="702"/>
      <c r="AC11" s="702"/>
      <c r="AD11" s="704"/>
      <c r="AE11" s="701" t="s">
        <v>371</v>
      </c>
      <c r="AF11" s="702"/>
      <c r="AG11" s="702"/>
      <c r="AH11" s="702"/>
      <c r="AI11" s="702"/>
      <c r="AJ11" s="702"/>
      <c r="AK11" s="702"/>
      <c r="AL11" s="702"/>
      <c r="AM11" s="702"/>
      <c r="AN11" s="704"/>
      <c r="AO11" s="701" t="s">
        <v>371</v>
      </c>
      <c r="AP11" s="702"/>
      <c r="AQ11" s="702"/>
      <c r="AR11" s="702"/>
      <c r="AS11" s="702"/>
      <c r="AT11" s="702"/>
      <c r="AU11" s="702"/>
      <c r="AV11" s="702"/>
      <c r="AW11" s="702"/>
      <c r="AX11" s="704"/>
      <c r="AY11" s="701" t="s">
        <v>371</v>
      </c>
      <c r="AZ11" s="702"/>
      <c r="BA11" s="702"/>
      <c r="BB11" s="702"/>
      <c r="BC11" s="702"/>
      <c r="BD11" s="702"/>
      <c r="BE11" s="702"/>
      <c r="BF11" s="702"/>
      <c r="BG11" s="702"/>
      <c r="BH11" s="704"/>
      <c r="BI11" s="701" t="s">
        <v>371</v>
      </c>
      <c r="BJ11" s="702"/>
      <c r="BK11" s="702"/>
      <c r="BL11" s="702"/>
      <c r="BM11" s="702"/>
      <c r="BN11" s="702"/>
      <c r="BO11" s="702"/>
      <c r="BP11" s="702"/>
      <c r="BQ11" s="702"/>
      <c r="BR11" s="704"/>
      <c r="BS11" s="701" t="s">
        <v>371</v>
      </c>
      <c r="BT11" s="702"/>
      <c r="BU11" s="702"/>
      <c r="BV11" s="702"/>
      <c r="BW11" s="702"/>
      <c r="BX11" s="702"/>
      <c r="BY11" s="702"/>
      <c r="BZ11" s="702"/>
      <c r="CA11" s="702"/>
      <c r="CB11" s="704"/>
    </row>
    <row r="12" spans="1:80" s="17" customFormat="1" ht="14.45" customHeight="1" x14ac:dyDescent="0.25">
      <c r="A12" s="221" t="s">
        <v>265</v>
      </c>
      <c r="B12" s="912" t="s">
        <v>68</v>
      </c>
      <c r="C12" s="914"/>
      <c r="D12" s="912" t="s">
        <v>369</v>
      </c>
      <c r="E12" s="913"/>
      <c r="F12" s="913"/>
      <c r="G12" s="914"/>
      <c r="H12" s="912" t="s">
        <v>419</v>
      </c>
      <c r="I12" s="913"/>
      <c r="J12" s="914"/>
      <c r="K12" s="221" t="s">
        <v>265</v>
      </c>
      <c r="L12" s="912" t="s">
        <v>68</v>
      </c>
      <c r="M12" s="914"/>
      <c r="N12" s="912" t="s">
        <v>369</v>
      </c>
      <c r="O12" s="913"/>
      <c r="P12" s="913"/>
      <c r="Q12" s="914"/>
      <c r="R12" s="912" t="s">
        <v>419</v>
      </c>
      <c r="S12" s="913"/>
      <c r="T12" s="914"/>
      <c r="U12" s="221" t="s">
        <v>265</v>
      </c>
      <c r="V12" s="912" t="s">
        <v>68</v>
      </c>
      <c r="W12" s="914"/>
      <c r="X12" s="912" t="s">
        <v>369</v>
      </c>
      <c r="Y12" s="913"/>
      <c r="Z12" s="913"/>
      <c r="AA12" s="914"/>
      <c r="AB12" s="912" t="s">
        <v>419</v>
      </c>
      <c r="AC12" s="913"/>
      <c r="AD12" s="914"/>
      <c r="AE12" s="221" t="s">
        <v>265</v>
      </c>
      <c r="AF12" s="912" t="s">
        <v>68</v>
      </c>
      <c r="AG12" s="914"/>
      <c r="AH12" s="912" t="s">
        <v>369</v>
      </c>
      <c r="AI12" s="913"/>
      <c r="AJ12" s="913"/>
      <c r="AK12" s="914"/>
      <c r="AL12" s="912" t="s">
        <v>419</v>
      </c>
      <c r="AM12" s="913"/>
      <c r="AN12" s="914"/>
      <c r="AO12" s="221" t="s">
        <v>265</v>
      </c>
      <c r="AP12" s="912" t="s">
        <v>68</v>
      </c>
      <c r="AQ12" s="914"/>
      <c r="AR12" s="912" t="s">
        <v>369</v>
      </c>
      <c r="AS12" s="913"/>
      <c r="AT12" s="913"/>
      <c r="AU12" s="914"/>
      <c r="AV12" s="912" t="s">
        <v>419</v>
      </c>
      <c r="AW12" s="913"/>
      <c r="AX12" s="914"/>
      <c r="AY12" s="221" t="s">
        <v>265</v>
      </c>
      <c r="AZ12" s="912" t="s">
        <v>68</v>
      </c>
      <c r="BA12" s="914"/>
      <c r="BB12" s="912" t="s">
        <v>369</v>
      </c>
      <c r="BC12" s="913"/>
      <c r="BD12" s="913"/>
      <c r="BE12" s="914"/>
      <c r="BF12" s="912" t="s">
        <v>419</v>
      </c>
      <c r="BG12" s="913"/>
      <c r="BH12" s="914"/>
      <c r="BI12" s="221" t="s">
        <v>265</v>
      </c>
      <c r="BJ12" s="912" t="s">
        <v>68</v>
      </c>
      <c r="BK12" s="914"/>
      <c r="BL12" s="912" t="s">
        <v>369</v>
      </c>
      <c r="BM12" s="913"/>
      <c r="BN12" s="913"/>
      <c r="BO12" s="914"/>
      <c r="BP12" s="912" t="s">
        <v>419</v>
      </c>
      <c r="BQ12" s="913"/>
      <c r="BR12" s="914"/>
      <c r="BS12" s="221" t="s">
        <v>265</v>
      </c>
      <c r="BT12" s="912" t="s">
        <v>68</v>
      </c>
      <c r="BU12" s="914"/>
      <c r="BV12" s="912" t="s">
        <v>369</v>
      </c>
      <c r="BW12" s="913"/>
      <c r="BX12" s="913"/>
      <c r="BY12" s="914"/>
      <c r="BZ12" s="912" t="s">
        <v>419</v>
      </c>
      <c r="CA12" s="913"/>
      <c r="CB12" s="914"/>
    </row>
    <row r="13" spans="1:80" s="17" customFormat="1" ht="29.45" customHeight="1" x14ac:dyDescent="0.25">
      <c r="A13" s="120">
        <v>1</v>
      </c>
      <c r="B13" s="929" t="str">
        <f>""&amp;Protocolo!$B$53&amp;""</f>
        <v>Investigador Principal</v>
      </c>
      <c r="C13" s="930"/>
      <c r="D13" s="705" t="str">
        <f>""&amp;Protocolo!$C$53&amp;""</f>
        <v>0</v>
      </c>
      <c r="E13" s="705"/>
      <c r="F13" s="705"/>
      <c r="G13" s="705"/>
      <c r="H13" s="931" t="str">
        <f>""&amp;Protocolo!$G$53&amp;""</f>
        <v>0</v>
      </c>
      <c r="I13" s="932"/>
      <c r="J13" s="933"/>
      <c r="K13" s="120">
        <v>1</v>
      </c>
      <c r="L13" s="929" t="str">
        <f>""&amp;Protocolo!$B$53&amp;""</f>
        <v>Investigador Principal</v>
      </c>
      <c r="M13" s="930"/>
      <c r="N13" s="705" t="str">
        <f>""&amp;Protocolo!$C$53&amp;""</f>
        <v>0</v>
      </c>
      <c r="O13" s="705"/>
      <c r="P13" s="705"/>
      <c r="Q13" s="705"/>
      <c r="R13" s="931" t="str">
        <f>""&amp;Protocolo!$G$53&amp;""</f>
        <v>0</v>
      </c>
      <c r="S13" s="932"/>
      <c r="T13" s="933"/>
      <c r="U13" s="120">
        <v>1</v>
      </c>
      <c r="V13" s="929" t="str">
        <f>""&amp;Protocolo!$B$53&amp;""</f>
        <v>Investigador Principal</v>
      </c>
      <c r="W13" s="930"/>
      <c r="X13" s="705" t="str">
        <f>""&amp;Protocolo!$C$53&amp;""</f>
        <v>0</v>
      </c>
      <c r="Y13" s="705"/>
      <c r="Z13" s="705"/>
      <c r="AA13" s="705"/>
      <c r="AB13" s="931" t="str">
        <f>""&amp;Protocolo!$G$53&amp;""</f>
        <v>0</v>
      </c>
      <c r="AC13" s="932"/>
      <c r="AD13" s="933"/>
      <c r="AE13" s="120">
        <v>1</v>
      </c>
      <c r="AF13" s="929" t="str">
        <f>""&amp;Protocolo!$B$53&amp;""</f>
        <v>Investigador Principal</v>
      </c>
      <c r="AG13" s="930"/>
      <c r="AH13" s="705" t="str">
        <f>""&amp;Protocolo!$C$53&amp;""</f>
        <v>0</v>
      </c>
      <c r="AI13" s="705"/>
      <c r="AJ13" s="705"/>
      <c r="AK13" s="705"/>
      <c r="AL13" s="931" t="str">
        <f>""&amp;Protocolo!$G$53&amp;""</f>
        <v>0</v>
      </c>
      <c r="AM13" s="932"/>
      <c r="AN13" s="933"/>
      <c r="AO13" s="120">
        <v>1</v>
      </c>
      <c r="AP13" s="929" t="str">
        <f>""&amp;Protocolo!$B$53&amp;""</f>
        <v>Investigador Principal</v>
      </c>
      <c r="AQ13" s="930"/>
      <c r="AR13" s="705" t="str">
        <f>""&amp;Protocolo!$C$53&amp;""</f>
        <v>0</v>
      </c>
      <c r="AS13" s="705"/>
      <c r="AT13" s="705"/>
      <c r="AU13" s="705"/>
      <c r="AV13" s="931" t="str">
        <f>""&amp;Protocolo!$G$53&amp;""</f>
        <v>0</v>
      </c>
      <c r="AW13" s="932"/>
      <c r="AX13" s="933"/>
      <c r="AY13" s="120">
        <v>1</v>
      </c>
      <c r="AZ13" s="929" t="str">
        <f>""&amp;Protocolo!$B$53&amp;""</f>
        <v>Investigador Principal</v>
      </c>
      <c r="BA13" s="930"/>
      <c r="BB13" s="705" t="str">
        <f>""&amp;Protocolo!$C$53&amp;""</f>
        <v>0</v>
      </c>
      <c r="BC13" s="705"/>
      <c r="BD13" s="705"/>
      <c r="BE13" s="705"/>
      <c r="BF13" s="931" t="str">
        <f>""&amp;Protocolo!$G$53&amp;""</f>
        <v>0</v>
      </c>
      <c r="BG13" s="932"/>
      <c r="BH13" s="933"/>
      <c r="BI13" s="120">
        <v>1</v>
      </c>
      <c r="BJ13" s="929" t="str">
        <f>""&amp;Protocolo!$B$53&amp;""</f>
        <v>Investigador Principal</v>
      </c>
      <c r="BK13" s="930"/>
      <c r="BL13" s="705" t="str">
        <f>""&amp;Protocolo!$C$53&amp;""</f>
        <v>0</v>
      </c>
      <c r="BM13" s="705"/>
      <c r="BN13" s="705"/>
      <c r="BO13" s="705"/>
      <c r="BP13" s="931" t="str">
        <f>""&amp;Protocolo!$G$53&amp;""</f>
        <v>0</v>
      </c>
      <c r="BQ13" s="932"/>
      <c r="BR13" s="933"/>
      <c r="BS13" s="120">
        <v>1</v>
      </c>
      <c r="BT13" s="929" t="str">
        <f>""&amp;Protocolo!$B$53&amp;""</f>
        <v>Investigador Principal</v>
      </c>
      <c r="BU13" s="930"/>
      <c r="BV13" s="705" t="str">
        <f>""&amp;Protocolo!$C$53&amp;""</f>
        <v>0</v>
      </c>
      <c r="BW13" s="705"/>
      <c r="BX13" s="705"/>
      <c r="BY13" s="705"/>
      <c r="BZ13" s="931" t="str">
        <f>""&amp;Protocolo!$G$53&amp;""</f>
        <v>0</v>
      </c>
      <c r="CA13" s="932"/>
      <c r="CB13" s="933"/>
    </row>
    <row r="14" spans="1:80" s="17" customFormat="1" ht="29.45" customHeight="1" x14ac:dyDescent="0.25">
      <c r="A14" s="120">
        <v>2</v>
      </c>
      <c r="B14" s="929" t="str">
        <f>""&amp;Protocolo!$B$54&amp;""</f>
        <v/>
      </c>
      <c r="C14" s="930"/>
      <c r="D14" s="705" t="str">
        <f>""&amp;Protocolo!$C$54&amp;""</f>
        <v/>
      </c>
      <c r="E14" s="705"/>
      <c r="F14" s="705"/>
      <c r="G14" s="705"/>
      <c r="H14" s="931" t="str">
        <f>""&amp;Protocolo!$G$54&amp;""</f>
        <v/>
      </c>
      <c r="I14" s="932"/>
      <c r="J14" s="933"/>
      <c r="K14" s="120">
        <v>2</v>
      </c>
      <c r="L14" s="929" t="str">
        <f>""&amp;Protocolo!$B$54&amp;""</f>
        <v/>
      </c>
      <c r="M14" s="930"/>
      <c r="N14" s="705" t="str">
        <f>""&amp;Protocolo!$C$54&amp;""</f>
        <v/>
      </c>
      <c r="O14" s="705"/>
      <c r="P14" s="705"/>
      <c r="Q14" s="705"/>
      <c r="R14" s="931" t="str">
        <f>""&amp;Protocolo!$G$54&amp;""</f>
        <v/>
      </c>
      <c r="S14" s="932"/>
      <c r="T14" s="933"/>
      <c r="U14" s="120">
        <v>2</v>
      </c>
      <c r="V14" s="929" t="str">
        <f>""&amp;Protocolo!$B$54&amp;""</f>
        <v/>
      </c>
      <c r="W14" s="930"/>
      <c r="X14" s="705" t="str">
        <f>""&amp;Protocolo!$C$54&amp;""</f>
        <v/>
      </c>
      <c r="Y14" s="705"/>
      <c r="Z14" s="705"/>
      <c r="AA14" s="705"/>
      <c r="AB14" s="931" t="str">
        <f>""&amp;Protocolo!$G$54&amp;""</f>
        <v/>
      </c>
      <c r="AC14" s="932"/>
      <c r="AD14" s="933"/>
      <c r="AE14" s="120">
        <v>2</v>
      </c>
      <c r="AF14" s="929" t="str">
        <f>""&amp;Protocolo!$B$54&amp;""</f>
        <v/>
      </c>
      <c r="AG14" s="930"/>
      <c r="AH14" s="705" t="str">
        <f>""&amp;Protocolo!$C$54&amp;""</f>
        <v/>
      </c>
      <c r="AI14" s="705"/>
      <c r="AJ14" s="705"/>
      <c r="AK14" s="705"/>
      <c r="AL14" s="931" t="str">
        <f>""&amp;Protocolo!$G$54&amp;""</f>
        <v/>
      </c>
      <c r="AM14" s="932"/>
      <c r="AN14" s="933"/>
      <c r="AO14" s="120">
        <v>2</v>
      </c>
      <c r="AP14" s="929" t="str">
        <f>""&amp;Protocolo!$B$54&amp;""</f>
        <v/>
      </c>
      <c r="AQ14" s="930"/>
      <c r="AR14" s="705" t="str">
        <f>""&amp;Protocolo!$C$54&amp;""</f>
        <v/>
      </c>
      <c r="AS14" s="705"/>
      <c r="AT14" s="705"/>
      <c r="AU14" s="705"/>
      <c r="AV14" s="931" t="str">
        <f>""&amp;Protocolo!$G$54&amp;""</f>
        <v/>
      </c>
      <c r="AW14" s="932"/>
      <c r="AX14" s="933"/>
      <c r="AY14" s="120">
        <v>2</v>
      </c>
      <c r="AZ14" s="929" t="str">
        <f>""&amp;Protocolo!$B$54&amp;""</f>
        <v/>
      </c>
      <c r="BA14" s="930"/>
      <c r="BB14" s="705" t="str">
        <f>""&amp;Protocolo!$C$54&amp;""</f>
        <v/>
      </c>
      <c r="BC14" s="705"/>
      <c r="BD14" s="705"/>
      <c r="BE14" s="705"/>
      <c r="BF14" s="931" t="str">
        <f>""&amp;Protocolo!$G$54&amp;""</f>
        <v/>
      </c>
      <c r="BG14" s="932"/>
      <c r="BH14" s="933"/>
      <c r="BI14" s="120">
        <v>2</v>
      </c>
      <c r="BJ14" s="929" t="str">
        <f>""&amp;Protocolo!$B$54&amp;""</f>
        <v/>
      </c>
      <c r="BK14" s="930"/>
      <c r="BL14" s="705" t="str">
        <f>""&amp;Protocolo!$C$54&amp;""</f>
        <v/>
      </c>
      <c r="BM14" s="705"/>
      <c r="BN14" s="705"/>
      <c r="BO14" s="705"/>
      <c r="BP14" s="931" t="str">
        <f>""&amp;Protocolo!$G$54&amp;""</f>
        <v/>
      </c>
      <c r="BQ14" s="932"/>
      <c r="BR14" s="933"/>
      <c r="BS14" s="120">
        <v>2</v>
      </c>
      <c r="BT14" s="929" t="str">
        <f>""&amp;Protocolo!$B$54&amp;""</f>
        <v/>
      </c>
      <c r="BU14" s="930"/>
      <c r="BV14" s="705" t="str">
        <f>""&amp;Protocolo!$C$54&amp;""</f>
        <v/>
      </c>
      <c r="BW14" s="705"/>
      <c r="BX14" s="705"/>
      <c r="BY14" s="705"/>
      <c r="BZ14" s="931" t="str">
        <f>""&amp;Protocolo!$G$54&amp;""</f>
        <v/>
      </c>
      <c r="CA14" s="932"/>
      <c r="CB14" s="933"/>
    </row>
    <row r="15" spans="1:80" s="17" customFormat="1" ht="29.45" customHeight="1" x14ac:dyDescent="0.25">
      <c r="A15" s="120">
        <v>3</v>
      </c>
      <c r="B15" s="929" t="str">
        <f>""&amp;Protocolo!$B$55&amp;""</f>
        <v/>
      </c>
      <c r="C15" s="930"/>
      <c r="D15" s="705" t="str">
        <f>""&amp;Protocolo!$C$55&amp;""</f>
        <v/>
      </c>
      <c r="E15" s="705"/>
      <c r="F15" s="705"/>
      <c r="G15" s="705"/>
      <c r="H15" s="931" t="str">
        <f>""&amp;Protocolo!$G$55&amp;""</f>
        <v/>
      </c>
      <c r="I15" s="932"/>
      <c r="J15" s="933"/>
      <c r="K15" s="120">
        <v>3</v>
      </c>
      <c r="L15" s="929" t="str">
        <f>""&amp;Protocolo!$B$55&amp;""</f>
        <v/>
      </c>
      <c r="M15" s="930"/>
      <c r="N15" s="705" t="str">
        <f>""&amp;Protocolo!$C$55&amp;""</f>
        <v/>
      </c>
      <c r="O15" s="705"/>
      <c r="P15" s="705"/>
      <c r="Q15" s="705"/>
      <c r="R15" s="931" t="str">
        <f>""&amp;Protocolo!$G$55&amp;""</f>
        <v/>
      </c>
      <c r="S15" s="932"/>
      <c r="T15" s="933"/>
      <c r="U15" s="120">
        <v>3</v>
      </c>
      <c r="V15" s="929" t="str">
        <f>""&amp;Protocolo!$B$55&amp;""</f>
        <v/>
      </c>
      <c r="W15" s="930"/>
      <c r="X15" s="705" t="str">
        <f>""&amp;Protocolo!$C$55&amp;""</f>
        <v/>
      </c>
      <c r="Y15" s="705"/>
      <c r="Z15" s="705"/>
      <c r="AA15" s="705"/>
      <c r="AB15" s="931" t="str">
        <f>""&amp;Protocolo!$G$55&amp;""</f>
        <v/>
      </c>
      <c r="AC15" s="932"/>
      <c r="AD15" s="933"/>
      <c r="AE15" s="120">
        <v>3</v>
      </c>
      <c r="AF15" s="929" t="str">
        <f>""&amp;Protocolo!$B$55&amp;""</f>
        <v/>
      </c>
      <c r="AG15" s="930"/>
      <c r="AH15" s="705" t="str">
        <f>""&amp;Protocolo!$C$55&amp;""</f>
        <v/>
      </c>
      <c r="AI15" s="705"/>
      <c r="AJ15" s="705"/>
      <c r="AK15" s="705"/>
      <c r="AL15" s="931" t="str">
        <f>""&amp;Protocolo!$G$55&amp;""</f>
        <v/>
      </c>
      <c r="AM15" s="932"/>
      <c r="AN15" s="933"/>
      <c r="AO15" s="120">
        <v>3</v>
      </c>
      <c r="AP15" s="929" t="str">
        <f>""&amp;Protocolo!$B$55&amp;""</f>
        <v/>
      </c>
      <c r="AQ15" s="930"/>
      <c r="AR15" s="705" t="str">
        <f>""&amp;Protocolo!$C$55&amp;""</f>
        <v/>
      </c>
      <c r="AS15" s="705"/>
      <c r="AT15" s="705"/>
      <c r="AU15" s="705"/>
      <c r="AV15" s="931" t="str">
        <f>""&amp;Protocolo!$G$55&amp;""</f>
        <v/>
      </c>
      <c r="AW15" s="932"/>
      <c r="AX15" s="933"/>
      <c r="AY15" s="120">
        <v>3</v>
      </c>
      <c r="AZ15" s="929" t="str">
        <f>""&amp;Protocolo!$B$55&amp;""</f>
        <v/>
      </c>
      <c r="BA15" s="930"/>
      <c r="BB15" s="705" t="str">
        <f>""&amp;Protocolo!$C$55&amp;""</f>
        <v/>
      </c>
      <c r="BC15" s="705"/>
      <c r="BD15" s="705"/>
      <c r="BE15" s="705"/>
      <c r="BF15" s="931" t="str">
        <f>""&amp;Protocolo!$G$55&amp;""</f>
        <v/>
      </c>
      <c r="BG15" s="932"/>
      <c r="BH15" s="933"/>
      <c r="BI15" s="120">
        <v>3</v>
      </c>
      <c r="BJ15" s="929" t="str">
        <f>""&amp;Protocolo!$B$55&amp;""</f>
        <v/>
      </c>
      <c r="BK15" s="930"/>
      <c r="BL15" s="705" t="str">
        <f>""&amp;Protocolo!$C$55&amp;""</f>
        <v/>
      </c>
      <c r="BM15" s="705"/>
      <c r="BN15" s="705"/>
      <c r="BO15" s="705"/>
      <c r="BP15" s="931" t="str">
        <f>""&amp;Protocolo!$G$55&amp;""</f>
        <v/>
      </c>
      <c r="BQ15" s="932"/>
      <c r="BR15" s="933"/>
      <c r="BS15" s="120">
        <v>3</v>
      </c>
      <c r="BT15" s="929" t="str">
        <f>""&amp;Protocolo!$B$55&amp;""</f>
        <v/>
      </c>
      <c r="BU15" s="930"/>
      <c r="BV15" s="705" t="str">
        <f>""&amp;Protocolo!$C$55&amp;""</f>
        <v/>
      </c>
      <c r="BW15" s="705"/>
      <c r="BX15" s="705"/>
      <c r="BY15" s="705"/>
      <c r="BZ15" s="931" t="str">
        <f>""&amp;Protocolo!$G$55&amp;""</f>
        <v/>
      </c>
      <c r="CA15" s="932"/>
      <c r="CB15" s="933"/>
    </row>
    <row r="16" spans="1:80" s="17" customFormat="1" ht="29.45" customHeight="1" x14ac:dyDescent="0.25">
      <c r="A16" s="120">
        <v>4</v>
      </c>
      <c r="B16" s="929" t="str">
        <f>""&amp;Protocolo!$B$56&amp;""</f>
        <v/>
      </c>
      <c r="C16" s="930"/>
      <c r="D16" s="705" t="str">
        <f>""&amp;Protocolo!$C$56&amp;""</f>
        <v/>
      </c>
      <c r="E16" s="705"/>
      <c r="F16" s="705"/>
      <c r="G16" s="705"/>
      <c r="H16" s="931" t="str">
        <f>""&amp;Protocolo!$G$56&amp;""</f>
        <v/>
      </c>
      <c r="I16" s="932"/>
      <c r="J16" s="933"/>
      <c r="K16" s="120">
        <v>4</v>
      </c>
      <c r="L16" s="929" t="str">
        <f>""&amp;Protocolo!$B$56&amp;""</f>
        <v/>
      </c>
      <c r="M16" s="930"/>
      <c r="N16" s="705" t="str">
        <f>""&amp;Protocolo!$C$56&amp;""</f>
        <v/>
      </c>
      <c r="O16" s="705"/>
      <c r="P16" s="705"/>
      <c r="Q16" s="705"/>
      <c r="R16" s="931" t="str">
        <f>""&amp;Protocolo!$G$56&amp;""</f>
        <v/>
      </c>
      <c r="S16" s="932"/>
      <c r="T16" s="933"/>
      <c r="U16" s="120">
        <v>4</v>
      </c>
      <c r="V16" s="929" t="str">
        <f>""&amp;Protocolo!$B$56&amp;""</f>
        <v/>
      </c>
      <c r="W16" s="930"/>
      <c r="X16" s="705" t="str">
        <f>""&amp;Protocolo!$C$56&amp;""</f>
        <v/>
      </c>
      <c r="Y16" s="705"/>
      <c r="Z16" s="705"/>
      <c r="AA16" s="705"/>
      <c r="AB16" s="931" t="str">
        <f>""&amp;Protocolo!$G$56&amp;""</f>
        <v/>
      </c>
      <c r="AC16" s="932"/>
      <c r="AD16" s="933"/>
      <c r="AE16" s="120">
        <v>4</v>
      </c>
      <c r="AF16" s="929" t="str">
        <f>""&amp;Protocolo!$B$56&amp;""</f>
        <v/>
      </c>
      <c r="AG16" s="930"/>
      <c r="AH16" s="705" t="str">
        <f>""&amp;Protocolo!$C$56&amp;""</f>
        <v/>
      </c>
      <c r="AI16" s="705"/>
      <c r="AJ16" s="705"/>
      <c r="AK16" s="705"/>
      <c r="AL16" s="931" t="str">
        <f>""&amp;Protocolo!$G$56&amp;""</f>
        <v/>
      </c>
      <c r="AM16" s="932"/>
      <c r="AN16" s="933"/>
      <c r="AO16" s="120">
        <v>4</v>
      </c>
      <c r="AP16" s="929" t="str">
        <f>""&amp;Protocolo!$B$56&amp;""</f>
        <v/>
      </c>
      <c r="AQ16" s="930"/>
      <c r="AR16" s="705" t="str">
        <f>""&amp;Protocolo!$C$56&amp;""</f>
        <v/>
      </c>
      <c r="AS16" s="705"/>
      <c r="AT16" s="705"/>
      <c r="AU16" s="705"/>
      <c r="AV16" s="931" t="str">
        <f>""&amp;Protocolo!$G$56&amp;""</f>
        <v/>
      </c>
      <c r="AW16" s="932"/>
      <c r="AX16" s="933"/>
      <c r="AY16" s="120">
        <v>4</v>
      </c>
      <c r="AZ16" s="929" t="str">
        <f>""&amp;Protocolo!$B$56&amp;""</f>
        <v/>
      </c>
      <c r="BA16" s="930"/>
      <c r="BB16" s="705" t="str">
        <f>""&amp;Protocolo!$C$56&amp;""</f>
        <v/>
      </c>
      <c r="BC16" s="705"/>
      <c r="BD16" s="705"/>
      <c r="BE16" s="705"/>
      <c r="BF16" s="931" t="str">
        <f>""&amp;Protocolo!$G$56&amp;""</f>
        <v/>
      </c>
      <c r="BG16" s="932"/>
      <c r="BH16" s="933"/>
      <c r="BI16" s="120">
        <v>4</v>
      </c>
      <c r="BJ16" s="929" t="str">
        <f>""&amp;Protocolo!$B$56&amp;""</f>
        <v/>
      </c>
      <c r="BK16" s="930"/>
      <c r="BL16" s="705" t="str">
        <f>""&amp;Protocolo!$C$56&amp;""</f>
        <v/>
      </c>
      <c r="BM16" s="705"/>
      <c r="BN16" s="705"/>
      <c r="BO16" s="705"/>
      <c r="BP16" s="931" t="str">
        <f>""&amp;Protocolo!$G$56&amp;""</f>
        <v/>
      </c>
      <c r="BQ16" s="932"/>
      <c r="BR16" s="933"/>
      <c r="BS16" s="120">
        <v>4</v>
      </c>
      <c r="BT16" s="929" t="str">
        <f>""&amp;Protocolo!$B$56&amp;""</f>
        <v/>
      </c>
      <c r="BU16" s="930"/>
      <c r="BV16" s="705" t="str">
        <f>""&amp;Protocolo!$C$56&amp;""</f>
        <v/>
      </c>
      <c r="BW16" s="705"/>
      <c r="BX16" s="705"/>
      <c r="BY16" s="705"/>
      <c r="BZ16" s="931" t="str">
        <f>""&amp;Protocolo!$G$56&amp;""</f>
        <v/>
      </c>
      <c r="CA16" s="932"/>
      <c r="CB16" s="933"/>
    </row>
    <row r="17" spans="1:80" s="17" customFormat="1" ht="29.45" customHeight="1" x14ac:dyDescent="0.25">
      <c r="A17" s="148">
        <v>5</v>
      </c>
      <c r="B17" s="1058" t="str">
        <f>""&amp;Protocolo!$B$57&amp;""</f>
        <v/>
      </c>
      <c r="C17" s="1058"/>
      <c r="D17" s="705" t="str">
        <f>""&amp;Protocolo!$C$57&amp;""</f>
        <v/>
      </c>
      <c r="E17" s="705"/>
      <c r="F17" s="705"/>
      <c r="G17" s="705"/>
      <c r="H17" s="705" t="str">
        <f>""&amp;Protocolo!$G$57&amp;""</f>
        <v/>
      </c>
      <c r="I17" s="705"/>
      <c r="J17" s="705"/>
      <c r="K17" s="148">
        <v>5</v>
      </c>
      <c r="L17" s="1058" t="str">
        <f>""&amp;Protocolo!$B$57&amp;""</f>
        <v/>
      </c>
      <c r="M17" s="1058"/>
      <c r="N17" s="705" t="str">
        <f>""&amp;Protocolo!$C$57&amp;""</f>
        <v/>
      </c>
      <c r="O17" s="705"/>
      <c r="P17" s="705"/>
      <c r="Q17" s="705"/>
      <c r="R17" s="705" t="str">
        <f>""&amp;Protocolo!$G$57&amp;""</f>
        <v/>
      </c>
      <c r="S17" s="705"/>
      <c r="T17" s="705"/>
      <c r="U17" s="148">
        <v>5</v>
      </c>
      <c r="V17" s="1058" t="str">
        <f>""&amp;Protocolo!$B$57&amp;""</f>
        <v/>
      </c>
      <c r="W17" s="1058"/>
      <c r="X17" s="705" t="str">
        <f>""&amp;Protocolo!$C$57&amp;""</f>
        <v/>
      </c>
      <c r="Y17" s="705"/>
      <c r="Z17" s="705"/>
      <c r="AA17" s="705"/>
      <c r="AB17" s="705" t="str">
        <f>""&amp;Protocolo!$G$57&amp;""</f>
        <v/>
      </c>
      <c r="AC17" s="705"/>
      <c r="AD17" s="705"/>
      <c r="AE17" s="148">
        <v>5</v>
      </c>
      <c r="AF17" s="1058" t="str">
        <f>""&amp;Protocolo!$B$57&amp;""</f>
        <v/>
      </c>
      <c r="AG17" s="1058"/>
      <c r="AH17" s="705" t="str">
        <f>""&amp;Protocolo!$C$57&amp;""</f>
        <v/>
      </c>
      <c r="AI17" s="705"/>
      <c r="AJ17" s="705"/>
      <c r="AK17" s="705"/>
      <c r="AL17" s="705" t="str">
        <f>""&amp;Protocolo!$G$57&amp;""</f>
        <v/>
      </c>
      <c r="AM17" s="705"/>
      <c r="AN17" s="705"/>
      <c r="AO17" s="148">
        <v>5</v>
      </c>
      <c r="AP17" s="1058" t="str">
        <f>""&amp;Protocolo!$B$57&amp;""</f>
        <v/>
      </c>
      <c r="AQ17" s="1058"/>
      <c r="AR17" s="705" t="str">
        <f>""&amp;Protocolo!$C$57&amp;""</f>
        <v/>
      </c>
      <c r="AS17" s="705"/>
      <c r="AT17" s="705"/>
      <c r="AU17" s="705"/>
      <c r="AV17" s="705" t="str">
        <f>""&amp;Protocolo!$G$57&amp;""</f>
        <v/>
      </c>
      <c r="AW17" s="705"/>
      <c r="AX17" s="705"/>
      <c r="AY17" s="148">
        <v>5</v>
      </c>
      <c r="AZ17" s="1058" t="str">
        <f>""&amp;Protocolo!$B$57&amp;""</f>
        <v/>
      </c>
      <c r="BA17" s="1058"/>
      <c r="BB17" s="705" t="str">
        <f>""&amp;Protocolo!$C$57&amp;""</f>
        <v/>
      </c>
      <c r="BC17" s="705"/>
      <c r="BD17" s="705"/>
      <c r="BE17" s="705"/>
      <c r="BF17" s="705" t="str">
        <f>""&amp;Protocolo!$G$57&amp;""</f>
        <v/>
      </c>
      <c r="BG17" s="705"/>
      <c r="BH17" s="705"/>
      <c r="BI17" s="148">
        <v>5</v>
      </c>
      <c r="BJ17" s="1058" t="str">
        <f>""&amp;Protocolo!$B$57&amp;""</f>
        <v/>
      </c>
      <c r="BK17" s="1058"/>
      <c r="BL17" s="705" t="str">
        <f>""&amp;Protocolo!$C$57&amp;""</f>
        <v/>
      </c>
      <c r="BM17" s="705"/>
      <c r="BN17" s="705"/>
      <c r="BO17" s="705"/>
      <c r="BP17" s="705" t="str">
        <f>""&amp;Protocolo!$G$57&amp;""</f>
        <v/>
      </c>
      <c r="BQ17" s="705"/>
      <c r="BR17" s="705"/>
      <c r="BS17" s="148">
        <v>5</v>
      </c>
      <c r="BT17" s="1058" t="str">
        <f>""&amp;Protocolo!$B$57&amp;""</f>
        <v/>
      </c>
      <c r="BU17" s="1058"/>
      <c r="BV17" s="705" t="str">
        <f>""&amp;Protocolo!$C$57&amp;""</f>
        <v/>
      </c>
      <c r="BW17" s="705"/>
      <c r="BX17" s="705"/>
      <c r="BY17" s="705"/>
      <c r="BZ17" s="705" t="str">
        <f>""&amp;Protocolo!$G$57&amp;""</f>
        <v/>
      </c>
      <c r="CA17" s="705"/>
      <c r="CB17" s="705"/>
    </row>
    <row r="19" spans="1:80" x14ac:dyDescent="0.25">
      <c r="A19" s="950" t="s">
        <v>466</v>
      </c>
      <c r="B19" s="950"/>
      <c r="C19" s="950"/>
      <c r="D19" s="1044" t="str">
        <f>""&amp;Protocolo!$E$33&amp;""</f>
        <v/>
      </c>
      <c r="E19" s="1044"/>
      <c r="F19" s="1044"/>
      <c r="G19" s="1044"/>
      <c r="H19" s="1044"/>
      <c r="I19" s="1044"/>
      <c r="J19" s="1044"/>
      <c r="K19" s="950" t="s">
        <v>466</v>
      </c>
      <c r="L19" s="950"/>
      <c r="M19" s="950"/>
      <c r="N19" s="1044" t="str">
        <f>""&amp;Protocolo!$E$33&amp;""</f>
        <v/>
      </c>
      <c r="O19" s="1044"/>
      <c r="P19" s="1044"/>
      <c r="Q19" s="1044"/>
      <c r="R19" s="1044"/>
      <c r="S19" s="1044"/>
      <c r="T19" s="1044"/>
      <c r="U19" s="950" t="s">
        <v>466</v>
      </c>
      <c r="V19" s="950"/>
      <c r="W19" s="950"/>
      <c r="X19" s="1044" t="str">
        <f>""&amp;Protocolo!$E$33&amp;""</f>
        <v/>
      </c>
      <c r="Y19" s="1044"/>
      <c r="Z19" s="1044"/>
      <c r="AA19" s="1044"/>
      <c r="AB19" s="1044"/>
      <c r="AC19" s="1044"/>
      <c r="AD19" s="1044"/>
      <c r="AE19" s="950" t="s">
        <v>466</v>
      </c>
      <c r="AF19" s="950"/>
      <c r="AG19" s="950"/>
      <c r="AH19" s="1044" t="str">
        <f>""&amp;Protocolo!$E$33&amp;""</f>
        <v/>
      </c>
      <c r="AI19" s="1044"/>
      <c r="AJ19" s="1044"/>
      <c r="AK19" s="1044"/>
      <c r="AL19" s="1044"/>
      <c r="AM19" s="1044"/>
      <c r="AN19" s="1044"/>
      <c r="AO19" s="950" t="s">
        <v>466</v>
      </c>
      <c r="AP19" s="950"/>
      <c r="AQ19" s="950"/>
      <c r="AR19" s="1044" t="str">
        <f>""&amp;Protocolo!$E$33&amp;""</f>
        <v/>
      </c>
      <c r="AS19" s="1044"/>
      <c r="AT19" s="1044"/>
      <c r="AU19" s="1044"/>
      <c r="AV19" s="1044"/>
      <c r="AW19" s="1044"/>
      <c r="AX19" s="1044"/>
      <c r="AY19" s="950" t="s">
        <v>466</v>
      </c>
      <c r="AZ19" s="950"/>
      <c r="BA19" s="950"/>
      <c r="BB19" s="1044" t="str">
        <f>""&amp;Protocolo!$E$33&amp;""</f>
        <v/>
      </c>
      <c r="BC19" s="1044"/>
      <c r="BD19" s="1044"/>
      <c r="BE19" s="1044"/>
      <c r="BF19" s="1044"/>
      <c r="BG19" s="1044"/>
      <c r="BH19" s="1044"/>
      <c r="BI19" s="950" t="s">
        <v>466</v>
      </c>
      <c r="BJ19" s="950"/>
      <c r="BK19" s="950"/>
      <c r="BL19" s="1044" t="str">
        <f>""&amp;Protocolo!$E$33&amp;""</f>
        <v/>
      </c>
      <c r="BM19" s="1044"/>
      <c r="BN19" s="1044"/>
      <c r="BO19" s="1044"/>
      <c r="BP19" s="1044"/>
      <c r="BQ19" s="1044"/>
      <c r="BR19" s="1044"/>
      <c r="BS19" s="950" t="s">
        <v>466</v>
      </c>
      <c r="BT19" s="950"/>
      <c r="BU19" s="950"/>
      <c r="BV19" s="1044" t="str">
        <f>""&amp;Protocolo!$E$33&amp;""</f>
        <v/>
      </c>
      <c r="BW19" s="1044"/>
      <c r="BX19" s="1044"/>
      <c r="BY19" s="1044"/>
      <c r="BZ19" s="1044"/>
      <c r="CA19" s="1044"/>
      <c r="CB19" s="1044"/>
    </row>
    <row r="20" spans="1:80" x14ac:dyDescent="0.25">
      <c r="A20" s="1045" t="s">
        <v>467</v>
      </c>
      <c r="B20" s="1046"/>
      <c r="C20" s="1047"/>
      <c r="D20" s="1048"/>
      <c r="E20" s="1049"/>
      <c r="F20" s="1049"/>
      <c r="G20" s="1049"/>
      <c r="H20" s="1049"/>
      <c r="I20" s="1049"/>
      <c r="J20" s="1050"/>
      <c r="K20" s="1045" t="s">
        <v>467</v>
      </c>
      <c r="L20" s="1046"/>
      <c r="M20" s="1047"/>
      <c r="N20" s="1048"/>
      <c r="O20" s="1049"/>
      <c r="P20" s="1049"/>
      <c r="Q20" s="1049"/>
      <c r="R20" s="1049"/>
      <c r="S20" s="1049"/>
      <c r="T20" s="1050"/>
      <c r="U20" s="1045" t="s">
        <v>467</v>
      </c>
      <c r="V20" s="1046"/>
      <c r="W20" s="1047"/>
      <c r="X20" s="1048"/>
      <c r="Y20" s="1049"/>
      <c r="Z20" s="1049"/>
      <c r="AA20" s="1049"/>
      <c r="AB20" s="1049"/>
      <c r="AC20" s="1049"/>
      <c r="AD20" s="1050"/>
      <c r="AE20" s="1045" t="s">
        <v>467</v>
      </c>
      <c r="AF20" s="1046"/>
      <c r="AG20" s="1047"/>
      <c r="AH20" s="1048"/>
      <c r="AI20" s="1049"/>
      <c r="AJ20" s="1049"/>
      <c r="AK20" s="1049"/>
      <c r="AL20" s="1049"/>
      <c r="AM20" s="1049"/>
      <c r="AN20" s="1050"/>
      <c r="AO20" s="1045" t="s">
        <v>467</v>
      </c>
      <c r="AP20" s="1046"/>
      <c r="AQ20" s="1047"/>
      <c r="AR20" s="1048"/>
      <c r="AS20" s="1049"/>
      <c r="AT20" s="1049"/>
      <c r="AU20" s="1049"/>
      <c r="AV20" s="1049"/>
      <c r="AW20" s="1049"/>
      <c r="AX20" s="1050"/>
      <c r="AY20" s="1045" t="s">
        <v>467</v>
      </c>
      <c r="AZ20" s="1046"/>
      <c r="BA20" s="1047"/>
      <c r="BB20" s="1048"/>
      <c r="BC20" s="1049"/>
      <c r="BD20" s="1049"/>
      <c r="BE20" s="1049"/>
      <c r="BF20" s="1049"/>
      <c r="BG20" s="1049"/>
      <c r="BH20" s="1050"/>
      <c r="BI20" s="1045" t="s">
        <v>467</v>
      </c>
      <c r="BJ20" s="1046"/>
      <c r="BK20" s="1047"/>
      <c r="BL20" s="1048"/>
      <c r="BM20" s="1049"/>
      <c r="BN20" s="1049"/>
      <c r="BO20" s="1049"/>
      <c r="BP20" s="1049"/>
      <c r="BQ20" s="1049"/>
      <c r="BR20" s="1050"/>
      <c r="BS20" s="1045" t="s">
        <v>467</v>
      </c>
      <c r="BT20" s="1046"/>
      <c r="BU20" s="1047"/>
      <c r="BV20" s="1048"/>
      <c r="BW20" s="1049"/>
      <c r="BX20" s="1049"/>
      <c r="BY20" s="1049"/>
      <c r="BZ20" s="1049"/>
      <c r="CA20" s="1049"/>
      <c r="CB20" s="1050"/>
    </row>
    <row r="21" spans="1:80" x14ac:dyDescent="0.25">
      <c r="A21" s="950" t="s">
        <v>468</v>
      </c>
      <c r="B21" s="950"/>
      <c r="C21" s="950"/>
      <c r="D21" s="1051" t="s">
        <v>416</v>
      </c>
      <c r="E21" s="1052"/>
      <c r="F21" s="1052"/>
      <c r="G21" s="1052"/>
      <c r="H21" s="1052"/>
      <c r="I21" s="1052"/>
      <c r="J21" s="1053"/>
      <c r="K21" s="950" t="s">
        <v>468</v>
      </c>
      <c r="L21" s="950"/>
      <c r="M21" s="950"/>
      <c r="N21" s="1051" t="s">
        <v>828</v>
      </c>
      <c r="O21" s="1052"/>
      <c r="P21" s="1052"/>
      <c r="Q21" s="1052"/>
      <c r="R21" s="1052"/>
      <c r="S21" s="1052"/>
      <c r="T21" s="1053"/>
      <c r="U21" s="950" t="s">
        <v>468</v>
      </c>
      <c r="V21" s="950"/>
      <c r="W21" s="950"/>
      <c r="X21" s="1051" t="s">
        <v>829</v>
      </c>
      <c r="Y21" s="1052"/>
      <c r="Z21" s="1052"/>
      <c r="AA21" s="1052"/>
      <c r="AB21" s="1052"/>
      <c r="AC21" s="1052"/>
      <c r="AD21" s="1053"/>
      <c r="AE21" s="950" t="s">
        <v>468</v>
      </c>
      <c r="AF21" s="950"/>
      <c r="AG21" s="950"/>
      <c r="AH21" s="1051" t="s">
        <v>830</v>
      </c>
      <c r="AI21" s="1052"/>
      <c r="AJ21" s="1052"/>
      <c r="AK21" s="1052"/>
      <c r="AL21" s="1052"/>
      <c r="AM21" s="1052"/>
      <c r="AN21" s="1053"/>
      <c r="AO21" s="950" t="s">
        <v>468</v>
      </c>
      <c r="AP21" s="950"/>
      <c r="AQ21" s="950"/>
      <c r="AR21" s="1051" t="s">
        <v>831</v>
      </c>
      <c r="AS21" s="1052"/>
      <c r="AT21" s="1052"/>
      <c r="AU21" s="1052"/>
      <c r="AV21" s="1052"/>
      <c r="AW21" s="1052"/>
      <c r="AX21" s="1053"/>
      <c r="AY21" s="950" t="s">
        <v>468</v>
      </c>
      <c r="AZ21" s="950"/>
      <c r="BA21" s="950"/>
      <c r="BB21" s="1051" t="s">
        <v>831</v>
      </c>
      <c r="BC21" s="1052"/>
      <c r="BD21" s="1052"/>
      <c r="BE21" s="1052"/>
      <c r="BF21" s="1052"/>
      <c r="BG21" s="1052"/>
      <c r="BH21" s="1053"/>
      <c r="BI21" s="950" t="s">
        <v>468</v>
      </c>
      <c r="BJ21" s="950"/>
      <c r="BK21" s="950"/>
      <c r="BL21" s="1051" t="s">
        <v>831</v>
      </c>
      <c r="BM21" s="1052"/>
      <c r="BN21" s="1052"/>
      <c r="BO21" s="1052"/>
      <c r="BP21" s="1052"/>
      <c r="BQ21" s="1052"/>
      <c r="BR21" s="1053"/>
      <c r="BS21" s="950" t="s">
        <v>468</v>
      </c>
      <c r="BT21" s="950"/>
      <c r="BU21" s="950"/>
      <c r="BV21" s="1051" t="s">
        <v>831</v>
      </c>
      <c r="BW21" s="1052"/>
      <c r="BX21" s="1052"/>
      <c r="BY21" s="1052"/>
      <c r="BZ21" s="1052"/>
      <c r="CA21" s="1052"/>
      <c r="CB21" s="1053"/>
    </row>
    <row r="23" spans="1:80" ht="14.45" customHeight="1" x14ac:dyDescent="0.25">
      <c r="A23" s="701" t="s">
        <v>223</v>
      </c>
      <c r="B23" s="702"/>
      <c r="C23" s="702"/>
      <c r="D23" s="702"/>
      <c r="E23" s="702"/>
      <c r="F23" s="702"/>
      <c r="G23" s="702"/>
      <c r="H23" s="702"/>
      <c r="I23" s="942" t="s">
        <v>224</v>
      </c>
      <c r="J23" s="942"/>
      <c r="K23" s="701" t="s">
        <v>223</v>
      </c>
      <c r="L23" s="702"/>
      <c r="M23" s="702"/>
      <c r="N23" s="702"/>
      <c r="O23" s="702"/>
      <c r="P23" s="702"/>
      <c r="Q23" s="702"/>
      <c r="R23" s="702"/>
      <c r="S23" s="942" t="s">
        <v>224</v>
      </c>
      <c r="T23" s="942"/>
      <c r="U23" s="701" t="s">
        <v>223</v>
      </c>
      <c r="V23" s="702"/>
      <c r="W23" s="702"/>
      <c r="X23" s="702"/>
      <c r="Y23" s="702"/>
      <c r="Z23" s="702"/>
      <c r="AA23" s="702"/>
      <c r="AB23" s="702"/>
      <c r="AC23" s="942" t="s">
        <v>224</v>
      </c>
      <c r="AD23" s="942"/>
      <c r="AE23" s="701" t="s">
        <v>223</v>
      </c>
      <c r="AF23" s="702"/>
      <c r="AG23" s="702"/>
      <c r="AH23" s="702"/>
      <c r="AI23" s="702"/>
      <c r="AJ23" s="702"/>
      <c r="AK23" s="702"/>
      <c r="AL23" s="702"/>
      <c r="AM23" s="942" t="s">
        <v>224</v>
      </c>
      <c r="AN23" s="942"/>
      <c r="AO23" s="701" t="s">
        <v>223</v>
      </c>
      <c r="AP23" s="702"/>
      <c r="AQ23" s="702"/>
      <c r="AR23" s="702"/>
      <c r="AS23" s="702"/>
      <c r="AT23" s="702"/>
      <c r="AU23" s="702"/>
      <c r="AV23" s="702"/>
      <c r="AW23" s="942" t="s">
        <v>224</v>
      </c>
      <c r="AX23" s="942"/>
      <c r="AY23" s="701" t="s">
        <v>223</v>
      </c>
      <c r="AZ23" s="702"/>
      <c r="BA23" s="702"/>
      <c r="BB23" s="702"/>
      <c r="BC23" s="702"/>
      <c r="BD23" s="702"/>
      <c r="BE23" s="702"/>
      <c r="BF23" s="702"/>
      <c r="BG23" s="942" t="s">
        <v>224</v>
      </c>
      <c r="BH23" s="942"/>
      <c r="BI23" s="701" t="s">
        <v>223</v>
      </c>
      <c r="BJ23" s="702"/>
      <c r="BK23" s="702"/>
      <c r="BL23" s="702"/>
      <c r="BM23" s="702"/>
      <c r="BN23" s="702"/>
      <c r="BO23" s="702"/>
      <c r="BP23" s="702"/>
      <c r="BQ23" s="942" t="s">
        <v>224</v>
      </c>
      <c r="BR23" s="942"/>
      <c r="BS23" s="701" t="s">
        <v>223</v>
      </c>
      <c r="BT23" s="702"/>
      <c r="BU23" s="702"/>
      <c r="BV23" s="702"/>
      <c r="BW23" s="702"/>
      <c r="BX23" s="702"/>
      <c r="BY23" s="702"/>
      <c r="BZ23" s="702"/>
      <c r="CA23" s="942" t="s">
        <v>224</v>
      </c>
      <c r="CB23" s="942"/>
    </row>
    <row r="24" spans="1:80" ht="14.45" customHeight="1" x14ac:dyDescent="0.25">
      <c r="A24" s="64">
        <v>1</v>
      </c>
      <c r="B24" s="897" t="s">
        <v>477</v>
      </c>
      <c r="C24" s="898"/>
      <c r="D24" s="898"/>
      <c r="E24" s="898"/>
      <c r="F24" s="898"/>
      <c r="G24" s="898"/>
      <c r="H24" s="899"/>
      <c r="I24" s="900" t="s">
        <v>192</v>
      </c>
      <c r="J24" s="900"/>
      <c r="K24" s="64">
        <v>1</v>
      </c>
      <c r="L24" s="897" t="s">
        <v>477</v>
      </c>
      <c r="M24" s="898"/>
      <c r="N24" s="898"/>
      <c r="O24" s="898"/>
      <c r="P24" s="898"/>
      <c r="Q24" s="898"/>
      <c r="R24" s="899"/>
      <c r="S24" s="900" t="s">
        <v>192</v>
      </c>
      <c r="T24" s="900"/>
      <c r="U24" s="64">
        <v>1</v>
      </c>
      <c r="V24" s="897" t="s">
        <v>477</v>
      </c>
      <c r="W24" s="898"/>
      <c r="X24" s="898"/>
      <c r="Y24" s="898"/>
      <c r="Z24" s="898"/>
      <c r="AA24" s="898"/>
      <c r="AB24" s="899"/>
      <c r="AC24" s="900" t="s">
        <v>192</v>
      </c>
      <c r="AD24" s="900"/>
      <c r="AE24" s="64">
        <v>1</v>
      </c>
      <c r="AF24" s="897" t="s">
        <v>477</v>
      </c>
      <c r="AG24" s="898"/>
      <c r="AH24" s="898"/>
      <c r="AI24" s="898"/>
      <c r="AJ24" s="898"/>
      <c r="AK24" s="898"/>
      <c r="AL24" s="899"/>
      <c r="AM24" s="900" t="s">
        <v>192</v>
      </c>
      <c r="AN24" s="900"/>
      <c r="AO24" s="64">
        <v>1</v>
      </c>
      <c r="AP24" s="897" t="s">
        <v>477</v>
      </c>
      <c r="AQ24" s="898"/>
      <c r="AR24" s="898"/>
      <c r="AS24" s="898"/>
      <c r="AT24" s="898"/>
      <c r="AU24" s="898"/>
      <c r="AV24" s="899"/>
      <c r="AW24" s="900" t="s">
        <v>192</v>
      </c>
      <c r="AX24" s="900"/>
      <c r="AY24" s="64">
        <v>1</v>
      </c>
      <c r="AZ24" s="897" t="s">
        <v>477</v>
      </c>
      <c r="BA24" s="898"/>
      <c r="BB24" s="898"/>
      <c r="BC24" s="898"/>
      <c r="BD24" s="898"/>
      <c r="BE24" s="898"/>
      <c r="BF24" s="899"/>
      <c r="BG24" s="900" t="s">
        <v>192</v>
      </c>
      <c r="BH24" s="900"/>
      <c r="BI24" s="64">
        <v>1</v>
      </c>
      <c r="BJ24" s="897" t="s">
        <v>477</v>
      </c>
      <c r="BK24" s="898"/>
      <c r="BL24" s="898"/>
      <c r="BM24" s="898"/>
      <c r="BN24" s="898"/>
      <c r="BO24" s="898"/>
      <c r="BP24" s="899"/>
      <c r="BQ24" s="900" t="s">
        <v>192</v>
      </c>
      <c r="BR24" s="900"/>
      <c r="BS24" s="64">
        <v>1</v>
      </c>
      <c r="BT24" s="897" t="s">
        <v>477</v>
      </c>
      <c r="BU24" s="898"/>
      <c r="BV24" s="898"/>
      <c r="BW24" s="898"/>
      <c r="BX24" s="898"/>
      <c r="BY24" s="898"/>
      <c r="BZ24" s="899"/>
      <c r="CA24" s="900" t="s">
        <v>192</v>
      </c>
      <c r="CB24" s="900"/>
    </row>
    <row r="25" spans="1:80" ht="14.45" customHeight="1" x14ac:dyDescent="0.25">
      <c r="A25" s="64">
        <v>2</v>
      </c>
      <c r="B25" s="897" t="s">
        <v>476</v>
      </c>
      <c r="C25" s="898"/>
      <c r="D25" s="898"/>
      <c r="E25" s="898"/>
      <c r="F25" s="898"/>
      <c r="G25" s="898"/>
      <c r="H25" s="899"/>
      <c r="I25" s="900" t="s">
        <v>192</v>
      </c>
      <c r="J25" s="900"/>
      <c r="K25" s="64">
        <v>2</v>
      </c>
      <c r="L25" s="897" t="s">
        <v>476</v>
      </c>
      <c r="M25" s="898"/>
      <c r="N25" s="898"/>
      <c r="O25" s="898"/>
      <c r="P25" s="898"/>
      <c r="Q25" s="898"/>
      <c r="R25" s="899"/>
      <c r="S25" s="900" t="s">
        <v>192</v>
      </c>
      <c r="T25" s="900"/>
      <c r="U25" s="64">
        <v>2</v>
      </c>
      <c r="V25" s="897" t="s">
        <v>476</v>
      </c>
      <c r="W25" s="898"/>
      <c r="X25" s="898"/>
      <c r="Y25" s="898"/>
      <c r="Z25" s="898"/>
      <c r="AA25" s="898"/>
      <c r="AB25" s="899"/>
      <c r="AC25" s="900" t="s">
        <v>192</v>
      </c>
      <c r="AD25" s="900"/>
      <c r="AE25" s="64">
        <v>2</v>
      </c>
      <c r="AF25" s="897" t="s">
        <v>476</v>
      </c>
      <c r="AG25" s="898"/>
      <c r="AH25" s="898"/>
      <c r="AI25" s="898"/>
      <c r="AJ25" s="898"/>
      <c r="AK25" s="898"/>
      <c r="AL25" s="899"/>
      <c r="AM25" s="900" t="s">
        <v>192</v>
      </c>
      <c r="AN25" s="900"/>
      <c r="AO25" s="64">
        <v>2</v>
      </c>
      <c r="AP25" s="897" t="s">
        <v>476</v>
      </c>
      <c r="AQ25" s="898"/>
      <c r="AR25" s="898"/>
      <c r="AS25" s="898"/>
      <c r="AT25" s="898"/>
      <c r="AU25" s="898"/>
      <c r="AV25" s="899"/>
      <c r="AW25" s="900" t="s">
        <v>192</v>
      </c>
      <c r="AX25" s="900"/>
      <c r="AY25" s="64">
        <v>2</v>
      </c>
      <c r="AZ25" s="897" t="s">
        <v>476</v>
      </c>
      <c r="BA25" s="898"/>
      <c r="BB25" s="898"/>
      <c r="BC25" s="898"/>
      <c r="BD25" s="898"/>
      <c r="BE25" s="898"/>
      <c r="BF25" s="899"/>
      <c r="BG25" s="900" t="s">
        <v>192</v>
      </c>
      <c r="BH25" s="900"/>
      <c r="BI25" s="64">
        <v>2</v>
      </c>
      <c r="BJ25" s="897" t="s">
        <v>476</v>
      </c>
      <c r="BK25" s="898"/>
      <c r="BL25" s="898"/>
      <c r="BM25" s="898"/>
      <c r="BN25" s="898"/>
      <c r="BO25" s="898"/>
      <c r="BP25" s="899"/>
      <c r="BQ25" s="900" t="s">
        <v>192</v>
      </c>
      <c r="BR25" s="900"/>
      <c r="BS25" s="64">
        <v>2</v>
      </c>
      <c r="BT25" s="897" t="s">
        <v>476</v>
      </c>
      <c r="BU25" s="898"/>
      <c r="BV25" s="898"/>
      <c r="BW25" s="898"/>
      <c r="BX25" s="898"/>
      <c r="BY25" s="898"/>
      <c r="BZ25" s="899"/>
      <c r="CA25" s="900" t="s">
        <v>192</v>
      </c>
      <c r="CB25" s="900"/>
    </row>
    <row r="26" spans="1:80" ht="30" customHeight="1" x14ac:dyDescent="0.25">
      <c r="A26" s="64">
        <v>3</v>
      </c>
      <c r="B26" s="897" t="s">
        <v>469</v>
      </c>
      <c r="C26" s="898"/>
      <c r="D26" s="898"/>
      <c r="E26" s="898"/>
      <c r="F26" s="898"/>
      <c r="G26" s="898"/>
      <c r="H26" s="899"/>
      <c r="I26" s="900" t="s">
        <v>192</v>
      </c>
      <c r="J26" s="900"/>
      <c r="K26" s="64">
        <v>3</v>
      </c>
      <c r="L26" s="897" t="s">
        <v>469</v>
      </c>
      <c r="M26" s="898"/>
      <c r="N26" s="898"/>
      <c r="O26" s="898"/>
      <c r="P26" s="898"/>
      <c r="Q26" s="898"/>
      <c r="R26" s="899"/>
      <c r="S26" s="900" t="s">
        <v>192</v>
      </c>
      <c r="T26" s="900"/>
      <c r="U26" s="64">
        <v>3</v>
      </c>
      <c r="V26" s="897" t="s">
        <v>469</v>
      </c>
      <c r="W26" s="898"/>
      <c r="X26" s="898"/>
      <c r="Y26" s="898"/>
      <c r="Z26" s="898"/>
      <c r="AA26" s="898"/>
      <c r="AB26" s="899"/>
      <c r="AC26" s="900" t="s">
        <v>192</v>
      </c>
      <c r="AD26" s="900"/>
      <c r="AE26" s="64">
        <v>3</v>
      </c>
      <c r="AF26" s="897" t="s">
        <v>469</v>
      </c>
      <c r="AG26" s="898"/>
      <c r="AH26" s="898"/>
      <c r="AI26" s="898"/>
      <c r="AJ26" s="898"/>
      <c r="AK26" s="898"/>
      <c r="AL26" s="899"/>
      <c r="AM26" s="900" t="s">
        <v>192</v>
      </c>
      <c r="AN26" s="900"/>
      <c r="AO26" s="64">
        <v>3</v>
      </c>
      <c r="AP26" s="897" t="s">
        <v>469</v>
      </c>
      <c r="AQ26" s="898"/>
      <c r="AR26" s="898"/>
      <c r="AS26" s="898"/>
      <c r="AT26" s="898"/>
      <c r="AU26" s="898"/>
      <c r="AV26" s="899"/>
      <c r="AW26" s="900" t="s">
        <v>192</v>
      </c>
      <c r="AX26" s="900"/>
      <c r="AY26" s="64">
        <v>3</v>
      </c>
      <c r="AZ26" s="897" t="s">
        <v>469</v>
      </c>
      <c r="BA26" s="898"/>
      <c r="BB26" s="898"/>
      <c r="BC26" s="898"/>
      <c r="BD26" s="898"/>
      <c r="BE26" s="898"/>
      <c r="BF26" s="899"/>
      <c r="BG26" s="900" t="s">
        <v>192</v>
      </c>
      <c r="BH26" s="900"/>
      <c r="BI26" s="64">
        <v>3</v>
      </c>
      <c r="BJ26" s="897" t="s">
        <v>469</v>
      </c>
      <c r="BK26" s="898"/>
      <c r="BL26" s="898"/>
      <c r="BM26" s="898"/>
      <c r="BN26" s="898"/>
      <c r="BO26" s="898"/>
      <c r="BP26" s="899"/>
      <c r="BQ26" s="900" t="s">
        <v>192</v>
      </c>
      <c r="BR26" s="900"/>
      <c r="BS26" s="64">
        <v>3</v>
      </c>
      <c r="BT26" s="897" t="s">
        <v>469</v>
      </c>
      <c r="BU26" s="898"/>
      <c r="BV26" s="898"/>
      <c r="BW26" s="898"/>
      <c r="BX26" s="898"/>
      <c r="BY26" s="898"/>
      <c r="BZ26" s="899"/>
      <c r="CA26" s="900" t="s">
        <v>192</v>
      </c>
      <c r="CB26" s="900"/>
    </row>
    <row r="27" spans="1:80" ht="29.45" customHeight="1" x14ac:dyDescent="0.25">
      <c r="A27" s="64">
        <v>4</v>
      </c>
      <c r="B27" s="897" t="s">
        <v>475</v>
      </c>
      <c r="C27" s="898"/>
      <c r="D27" s="898"/>
      <c r="E27" s="898"/>
      <c r="F27" s="898"/>
      <c r="G27" s="898"/>
      <c r="H27" s="899"/>
      <c r="I27" s="900" t="s">
        <v>192</v>
      </c>
      <c r="J27" s="900"/>
      <c r="K27" s="64">
        <v>4</v>
      </c>
      <c r="L27" s="897" t="s">
        <v>475</v>
      </c>
      <c r="M27" s="898"/>
      <c r="N27" s="898"/>
      <c r="O27" s="898"/>
      <c r="P27" s="898"/>
      <c r="Q27" s="898"/>
      <c r="R27" s="899"/>
      <c r="S27" s="900" t="s">
        <v>192</v>
      </c>
      <c r="T27" s="900"/>
      <c r="U27" s="64">
        <v>4</v>
      </c>
      <c r="V27" s="897" t="s">
        <v>475</v>
      </c>
      <c r="W27" s="898"/>
      <c r="X27" s="898"/>
      <c r="Y27" s="898"/>
      <c r="Z27" s="898"/>
      <c r="AA27" s="898"/>
      <c r="AB27" s="899"/>
      <c r="AC27" s="900" t="s">
        <v>192</v>
      </c>
      <c r="AD27" s="900"/>
      <c r="AE27" s="64">
        <v>4</v>
      </c>
      <c r="AF27" s="897" t="s">
        <v>475</v>
      </c>
      <c r="AG27" s="898"/>
      <c r="AH27" s="898"/>
      <c r="AI27" s="898"/>
      <c r="AJ27" s="898"/>
      <c r="AK27" s="898"/>
      <c r="AL27" s="899"/>
      <c r="AM27" s="900" t="s">
        <v>192</v>
      </c>
      <c r="AN27" s="900"/>
      <c r="AO27" s="64">
        <v>4</v>
      </c>
      <c r="AP27" s="897" t="s">
        <v>475</v>
      </c>
      <c r="AQ27" s="898"/>
      <c r="AR27" s="898"/>
      <c r="AS27" s="898"/>
      <c r="AT27" s="898"/>
      <c r="AU27" s="898"/>
      <c r="AV27" s="899"/>
      <c r="AW27" s="900" t="s">
        <v>192</v>
      </c>
      <c r="AX27" s="900"/>
      <c r="AY27" s="64">
        <v>4</v>
      </c>
      <c r="AZ27" s="897" t="s">
        <v>475</v>
      </c>
      <c r="BA27" s="898"/>
      <c r="BB27" s="898"/>
      <c r="BC27" s="898"/>
      <c r="BD27" s="898"/>
      <c r="BE27" s="898"/>
      <c r="BF27" s="899"/>
      <c r="BG27" s="900" t="s">
        <v>192</v>
      </c>
      <c r="BH27" s="900"/>
      <c r="BI27" s="64">
        <v>4</v>
      </c>
      <c r="BJ27" s="897" t="s">
        <v>475</v>
      </c>
      <c r="BK27" s="898"/>
      <c r="BL27" s="898"/>
      <c r="BM27" s="898"/>
      <c r="BN27" s="898"/>
      <c r="BO27" s="898"/>
      <c r="BP27" s="899"/>
      <c r="BQ27" s="900" t="s">
        <v>192</v>
      </c>
      <c r="BR27" s="900"/>
      <c r="BS27" s="64">
        <v>4</v>
      </c>
      <c r="BT27" s="897" t="s">
        <v>475</v>
      </c>
      <c r="BU27" s="898"/>
      <c r="BV27" s="898"/>
      <c r="BW27" s="898"/>
      <c r="BX27" s="898"/>
      <c r="BY27" s="898"/>
      <c r="BZ27" s="899"/>
      <c r="CA27" s="900" t="s">
        <v>192</v>
      </c>
      <c r="CB27" s="900"/>
    </row>
    <row r="28" spans="1:80" ht="29.45" customHeight="1" x14ac:dyDescent="0.25">
      <c r="A28" s="64">
        <v>5</v>
      </c>
      <c r="B28" s="897" t="s">
        <v>470</v>
      </c>
      <c r="C28" s="898"/>
      <c r="D28" s="898"/>
      <c r="E28" s="898"/>
      <c r="F28" s="898"/>
      <c r="G28" s="898"/>
      <c r="H28" s="899"/>
      <c r="I28" s="900" t="s">
        <v>192</v>
      </c>
      <c r="J28" s="900"/>
      <c r="K28" s="64">
        <v>5</v>
      </c>
      <c r="L28" s="897" t="s">
        <v>470</v>
      </c>
      <c r="M28" s="898"/>
      <c r="N28" s="898"/>
      <c r="O28" s="898"/>
      <c r="P28" s="898"/>
      <c r="Q28" s="898"/>
      <c r="R28" s="899"/>
      <c r="S28" s="900" t="s">
        <v>192</v>
      </c>
      <c r="T28" s="900"/>
      <c r="U28" s="64">
        <v>5</v>
      </c>
      <c r="V28" s="897" t="s">
        <v>470</v>
      </c>
      <c r="W28" s="898"/>
      <c r="X28" s="898"/>
      <c r="Y28" s="898"/>
      <c r="Z28" s="898"/>
      <c r="AA28" s="898"/>
      <c r="AB28" s="899"/>
      <c r="AC28" s="900" t="s">
        <v>192</v>
      </c>
      <c r="AD28" s="900"/>
      <c r="AE28" s="64">
        <v>5</v>
      </c>
      <c r="AF28" s="897" t="s">
        <v>470</v>
      </c>
      <c r="AG28" s="898"/>
      <c r="AH28" s="898"/>
      <c r="AI28" s="898"/>
      <c r="AJ28" s="898"/>
      <c r="AK28" s="898"/>
      <c r="AL28" s="899"/>
      <c r="AM28" s="900" t="s">
        <v>192</v>
      </c>
      <c r="AN28" s="900"/>
      <c r="AO28" s="64">
        <v>5</v>
      </c>
      <c r="AP28" s="897" t="s">
        <v>470</v>
      </c>
      <c r="AQ28" s="898"/>
      <c r="AR28" s="898"/>
      <c r="AS28" s="898"/>
      <c r="AT28" s="898"/>
      <c r="AU28" s="898"/>
      <c r="AV28" s="899"/>
      <c r="AW28" s="900" t="s">
        <v>192</v>
      </c>
      <c r="AX28" s="900"/>
      <c r="AY28" s="64">
        <v>5</v>
      </c>
      <c r="AZ28" s="897" t="s">
        <v>470</v>
      </c>
      <c r="BA28" s="898"/>
      <c r="BB28" s="898"/>
      <c r="BC28" s="898"/>
      <c r="BD28" s="898"/>
      <c r="BE28" s="898"/>
      <c r="BF28" s="899"/>
      <c r="BG28" s="900" t="s">
        <v>192</v>
      </c>
      <c r="BH28" s="900"/>
      <c r="BI28" s="64">
        <v>5</v>
      </c>
      <c r="BJ28" s="897" t="s">
        <v>470</v>
      </c>
      <c r="BK28" s="898"/>
      <c r="BL28" s="898"/>
      <c r="BM28" s="898"/>
      <c r="BN28" s="898"/>
      <c r="BO28" s="898"/>
      <c r="BP28" s="899"/>
      <c r="BQ28" s="900" t="s">
        <v>192</v>
      </c>
      <c r="BR28" s="900"/>
      <c r="BS28" s="64">
        <v>5</v>
      </c>
      <c r="BT28" s="897" t="s">
        <v>470</v>
      </c>
      <c r="BU28" s="898"/>
      <c r="BV28" s="898"/>
      <c r="BW28" s="898"/>
      <c r="BX28" s="898"/>
      <c r="BY28" s="898"/>
      <c r="BZ28" s="899"/>
      <c r="CA28" s="900" t="s">
        <v>192</v>
      </c>
      <c r="CB28" s="900"/>
    </row>
    <row r="29" spans="1:80" ht="14.45" customHeight="1" x14ac:dyDescent="0.25">
      <c r="A29" s="64">
        <v>6</v>
      </c>
      <c r="B29" s="897" t="s">
        <v>471</v>
      </c>
      <c r="C29" s="898"/>
      <c r="D29" s="898"/>
      <c r="E29" s="898"/>
      <c r="F29" s="898"/>
      <c r="G29" s="898"/>
      <c r="H29" s="899"/>
      <c r="I29" s="900" t="s">
        <v>192</v>
      </c>
      <c r="J29" s="900"/>
      <c r="K29" s="64">
        <v>6</v>
      </c>
      <c r="L29" s="897" t="s">
        <v>471</v>
      </c>
      <c r="M29" s="898"/>
      <c r="N29" s="898"/>
      <c r="O29" s="898"/>
      <c r="P29" s="898"/>
      <c r="Q29" s="898"/>
      <c r="R29" s="899"/>
      <c r="S29" s="900" t="s">
        <v>192</v>
      </c>
      <c r="T29" s="900"/>
      <c r="U29" s="64">
        <v>6</v>
      </c>
      <c r="V29" s="897" t="s">
        <v>471</v>
      </c>
      <c r="W29" s="898"/>
      <c r="X29" s="898"/>
      <c r="Y29" s="898"/>
      <c r="Z29" s="898"/>
      <c r="AA29" s="898"/>
      <c r="AB29" s="899"/>
      <c r="AC29" s="900" t="s">
        <v>192</v>
      </c>
      <c r="AD29" s="900"/>
      <c r="AE29" s="64">
        <v>6</v>
      </c>
      <c r="AF29" s="897" t="s">
        <v>471</v>
      </c>
      <c r="AG29" s="898"/>
      <c r="AH29" s="898"/>
      <c r="AI29" s="898"/>
      <c r="AJ29" s="898"/>
      <c r="AK29" s="898"/>
      <c r="AL29" s="899"/>
      <c r="AM29" s="900" t="s">
        <v>192</v>
      </c>
      <c r="AN29" s="900"/>
      <c r="AO29" s="64">
        <v>6</v>
      </c>
      <c r="AP29" s="897" t="s">
        <v>471</v>
      </c>
      <c r="AQ29" s="898"/>
      <c r="AR29" s="898"/>
      <c r="AS29" s="898"/>
      <c r="AT29" s="898"/>
      <c r="AU29" s="898"/>
      <c r="AV29" s="899"/>
      <c r="AW29" s="900" t="s">
        <v>192</v>
      </c>
      <c r="AX29" s="900"/>
      <c r="AY29" s="64">
        <v>6</v>
      </c>
      <c r="AZ29" s="897" t="s">
        <v>471</v>
      </c>
      <c r="BA29" s="898"/>
      <c r="BB29" s="898"/>
      <c r="BC29" s="898"/>
      <c r="BD29" s="898"/>
      <c r="BE29" s="898"/>
      <c r="BF29" s="899"/>
      <c r="BG29" s="900" t="s">
        <v>192</v>
      </c>
      <c r="BH29" s="900"/>
      <c r="BI29" s="64">
        <v>6</v>
      </c>
      <c r="BJ29" s="897" t="s">
        <v>471</v>
      </c>
      <c r="BK29" s="898"/>
      <c r="BL29" s="898"/>
      <c r="BM29" s="898"/>
      <c r="BN29" s="898"/>
      <c r="BO29" s="898"/>
      <c r="BP29" s="899"/>
      <c r="BQ29" s="900" t="s">
        <v>192</v>
      </c>
      <c r="BR29" s="900"/>
      <c r="BS29" s="64">
        <v>6</v>
      </c>
      <c r="BT29" s="897" t="s">
        <v>471</v>
      </c>
      <c r="BU29" s="898"/>
      <c r="BV29" s="898"/>
      <c r="BW29" s="898"/>
      <c r="BX29" s="898"/>
      <c r="BY29" s="898"/>
      <c r="BZ29" s="899"/>
      <c r="CA29" s="900" t="s">
        <v>192</v>
      </c>
      <c r="CB29" s="900"/>
    </row>
    <row r="30" spans="1:80" ht="28.9" customHeight="1" x14ac:dyDescent="0.25">
      <c r="A30" s="64">
        <v>7</v>
      </c>
      <c r="B30" s="897" t="s">
        <v>472</v>
      </c>
      <c r="C30" s="898"/>
      <c r="D30" s="898"/>
      <c r="E30" s="898"/>
      <c r="F30" s="898"/>
      <c r="G30" s="898"/>
      <c r="H30" s="899"/>
      <c r="I30" s="900" t="s">
        <v>192</v>
      </c>
      <c r="J30" s="900"/>
      <c r="K30" s="64">
        <v>7</v>
      </c>
      <c r="L30" s="897" t="s">
        <v>472</v>
      </c>
      <c r="M30" s="898"/>
      <c r="N30" s="898"/>
      <c r="O30" s="898"/>
      <c r="P30" s="898"/>
      <c r="Q30" s="898"/>
      <c r="R30" s="899"/>
      <c r="S30" s="900" t="s">
        <v>192</v>
      </c>
      <c r="T30" s="900"/>
      <c r="U30" s="64">
        <v>7</v>
      </c>
      <c r="V30" s="897" t="s">
        <v>472</v>
      </c>
      <c r="W30" s="898"/>
      <c r="X30" s="898"/>
      <c r="Y30" s="898"/>
      <c r="Z30" s="898"/>
      <c r="AA30" s="898"/>
      <c r="AB30" s="899"/>
      <c r="AC30" s="900" t="s">
        <v>192</v>
      </c>
      <c r="AD30" s="900"/>
      <c r="AE30" s="64">
        <v>7</v>
      </c>
      <c r="AF30" s="897" t="s">
        <v>472</v>
      </c>
      <c r="AG30" s="898"/>
      <c r="AH30" s="898"/>
      <c r="AI30" s="898"/>
      <c r="AJ30" s="898"/>
      <c r="AK30" s="898"/>
      <c r="AL30" s="899"/>
      <c r="AM30" s="900" t="s">
        <v>192</v>
      </c>
      <c r="AN30" s="900"/>
      <c r="AO30" s="64">
        <v>7</v>
      </c>
      <c r="AP30" s="897" t="s">
        <v>472</v>
      </c>
      <c r="AQ30" s="898"/>
      <c r="AR30" s="898"/>
      <c r="AS30" s="898"/>
      <c r="AT30" s="898"/>
      <c r="AU30" s="898"/>
      <c r="AV30" s="899"/>
      <c r="AW30" s="900" t="s">
        <v>192</v>
      </c>
      <c r="AX30" s="900"/>
      <c r="AY30" s="64">
        <v>7</v>
      </c>
      <c r="AZ30" s="897" t="s">
        <v>472</v>
      </c>
      <c r="BA30" s="898"/>
      <c r="BB30" s="898"/>
      <c r="BC30" s="898"/>
      <c r="BD30" s="898"/>
      <c r="BE30" s="898"/>
      <c r="BF30" s="899"/>
      <c r="BG30" s="900" t="s">
        <v>192</v>
      </c>
      <c r="BH30" s="900"/>
      <c r="BI30" s="64">
        <v>7</v>
      </c>
      <c r="BJ30" s="897" t="s">
        <v>472</v>
      </c>
      <c r="BK30" s="898"/>
      <c r="BL30" s="898"/>
      <c r="BM30" s="898"/>
      <c r="BN30" s="898"/>
      <c r="BO30" s="898"/>
      <c r="BP30" s="899"/>
      <c r="BQ30" s="900" t="s">
        <v>192</v>
      </c>
      <c r="BR30" s="900"/>
      <c r="BS30" s="64">
        <v>7</v>
      </c>
      <c r="BT30" s="897" t="s">
        <v>472</v>
      </c>
      <c r="BU30" s="898"/>
      <c r="BV30" s="898"/>
      <c r="BW30" s="898"/>
      <c r="BX30" s="898"/>
      <c r="BY30" s="898"/>
      <c r="BZ30" s="899"/>
      <c r="CA30" s="900" t="s">
        <v>192</v>
      </c>
      <c r="CB30" s="900"/>
    </row>
    <row r="31" spans="1:80" ht="28.15" customHeight="1" x14ac:dyDescent="0.25">
      <c r="A31" s="64">
        <v>8</v>
      </c>
      <c r="B31" s="897" t="s">
        <v>473</v>
      </c>
      <c r="C31" s="898"/>
      <c r="D31" s="898"/>
      <c r="E31" s="898"/>
      <c r="F31" s="898"/>
      <c r="G31" s="898"/>
      <c r="H31" s="899"/>
      <c r="I31" s="900" t="s">
        <v>192</v>
      </c>
      <c r="J31" s="900"/>
      <c r="K31" s="64">
        <v>8</v>
      </c>
      <c r="L31" s="897" t="s">
        <v>473</v>
      </c>
      <c r="M31" s="898"/>
      <c r="N31" s="898"/>
      <c r="O31" s="898"/>
      <c r="P31" s="898"/>
      <c r="Q31" s="898"/>
      <c r="R31" s="899"/>
      <c r="S31" s="900" t="s">
        <v>192</v>
      </c>
      <c r="T31" s="900"/>
      <c r="U31" s="64">
        <v>8</v>
      </c>
      <c r="V31" s="897" t="s">
        <v>473</v>
      </c>
      <c r="W31" s="898"/>
      <c r="X31" s="898"/>
      <c r="Y31" s="898"/>
      <c r="Z31" s="898"/>
      <c r="AA31" s="898"/>
      <c r="AB31" s="899"/>
      <c r="AC31" s="900" t="s">
        <v>192</v>
      </c>
      <c r="AD31" s="900"/>
      <c r="AE31" s="64">
        <v>8</v>
      </c>
      <c r="AF31" s="897" t="s">
        <v>473</v>
      </c>
      <c r="AG31" s="898"/>
      <c r="AH31" s="898"/>
      <c r="AI31" s="898"/>
      <c r="AJ31" s="898"/>
      <c r="AK31" s="898"/>
      <c r="AL31" s="899"/>
      <c r="AM31" s="900" t="s">
        <v>192</v>
      </c>
      <c r="AN31" s="900"/>
      <c r="AO31" s="64">
        <v>8</v>
      </c>
      <c r="AP31" s="897" t="s">
        <v>473</v>
      </c>
      <c r="AQ31" s="898"/>
      <c r="AR31" s="898"/>
      <c r="AS31" s="898"/>
      <c r="AT31" s="898"/>
      <c r="AU31" s="898"/>
      <c r="AV31" s="899"/>
      <c r="AW31" s="900" t="s">
        <v>192</v>
      </c>
      <c r="AX31" s="900"/>
      <c r="AY31" s="64">
        <v>8</v>
      </c>
      <c r="AZ31" s="897" t="s">
        <v>473</v>
      </c>
      <c r="BA31" s="898"/>
      <c r="BB31" s="898"/>
      <c r="BC31" s="898"/>
      <c r="BD31" s="898"/>
      <c r="BE31" s="898"/>
      <c r="BF31" s="899"/>
      <c r="BG31" s="900" t="s">
        <v>192</v>
      </c>
      <c r="BH31" s="900"/>
      <c r="BI31" s="64">
        <v>8</v>
      </c>
      <c r="BJ31" s="897" t="s">
        <v>473</v>
      </c>
      <c r="BK31" s="898"/>
      <c r="BL31" s="898"/>
      <c r="BM31" s="898"/>
      <c r="BN31" s="898"/>
      <c r="BO31" s="898"/>
      <c r="BP31" s="899"/>
      <c r="BQ31" s="900" t="s">
        <v>192</v>
      </c>
      <c r="BR31" s="900"/>
      <c r="BS31" s="64">
        <v>8</v>
      </c>
      <c r="BT31" s="897" t="s">
        <v>473</v>
      </c>
      <c r="BU31" s="898"/>
      <c r="BV31" s="898"/>
      <c r="BW31" s="898"/>
      <c r="BX31" s="898"/>
      <c r="BY31" s="898"/>
      <c r="BZ31" s="899"/>
      <c r="CA31" s="900" t="s">
        <v>192</v>
      </c>
      <c r="CB31" s="900"/>
    </row>
    <row r="32" spans="1:80" ht="28.15" customHeight="1" x14ac:dyDescent="0.25">
      <c r="A32" s="64">
        <v>9</v>
      </c>
      <c r="B32" s="897" t="s">
        <v>474</v>
      </c>
      <c r="C32" s="898"/>
      <c r="D32" s="898"/>
      <c r="E32" s="898"/>
      <c r="F32" s="898"/>
      <c r="G32" s="898"/>
      <c r="H32" s="899"/>
      <c r="I32" s="900" t="s">
        <v>192</v>
      </c>
      <c r="J32" s="900"/>
      <c r="K32" s="64">
        <v>9</v>
      </c>
      <c r="L32" s="897" t="s">
        <v>474</v>
      </c>
      <c r="M32" s="898"/>
      <c r="N32" s="898"/>
      <c r="O32" s="898"/>
      <c r="P32" s="898"/>
      <c r="Q32" s="898"/>
      <c r="R32" s="899"/>
      <c r="S32" s="900" t="s">
        <v>192</v>
      </c>
      <c r="T32" s="900"/>
      <c r="U32" s="64">
        <v>9</v>
      </c>
      <c r="V32" s="897" t="s">
        <v>474</v>
      </c>
      <c r="W32" s="898"/>
      <c r="X32" s="898"/>
      <c r="Y32" s="898"/>
      <c r="Z32" s="898"/>
      <c r="AA32" s="898"/>
      <c r="AB32" s="899"/>
      <c r="AC32" s="900" t="s">
        <v>192</v>
      </c>
      <c r="AD32" s="900"/>
      <c r="AE32" s="64">
        <v>9</v>
      </c>
      <c r="AF32" s="897" t="s">
        <v>474</v>
      </c>
      <c r="AG32" s="898"/>
      <c r="AH32" s="898"/>
      <c r="AI32" s="898"/>
      <c r="AJ32" s="898"/>
      <c r="AK32" s="898"/>
      <c r="AL32" s="899"/>
      <c r="AM32" s="900" t="s">
        <v>192</v>
      </c>
      <c r="AN32" s="900"/>
      <c r="AO32" s="64">
        <v>9</v>
      </c>
      <c r="AP32" s="897" t="s">
        <v>474</v>
      </c>
      <c r="AQ32" s="898"/>
      <c r="AR32" s="898"/>
      <c r="AS32" s="898"/>
      <c r="AT32" s="898"/>
      <c r="AU32" s="898"/>
      <c r="AV32" s="899"/>
      <c r="AW32" s="900" t="s">
        <v>192</v>
      </c>
      <c r="AX32" s="900"/>
      <c r="AY32" s="64">
        <v>9</v>
      </c>
      <c r="AZ32" s="897" t="s">
        <v>474</v>
      </c>
      <c r="BA32" s="898"/>
      <c r="BB32" s="898"/>
      <c r="BC32" s="898"/>
      <c r="BD32" s="898"/>
      <c r="BE32" s="898"/>
      <c r="BF32" s="899"/>
      <c r="BG32" s="900" t="s">
        <v>192</v>
      </c>
      <c r="BH32" s="900"/>
      <c r="BI32" s="64">
        <v>9</v>
      </c>
      <c r="BJ32" s="897" t="s">
        <v>474</v>
      </c>
      <c r="BK32" s="898"/>
      <c r="BL32" s="898"/>
      <c r="BM32" s="898"/>
      <c r="BN32" s="898"/>
      <c r="BO32" s="898"/>
      <c r="BP32" s="899"/>
      <c r="BQ32" s="900" t="s">
        <v>192</v>
      </c>
      <c r="BR32" s="900"/>
      <c r="BS32" s="64">
        <v>9</v>
      </c>
      <c r="BT32" s="897" t="s">
        <v>474</v>
      </c>
      <c r="BU32" s="898"/>
      <c r="BV32" s="898"/>
      <c r="BW32" s="898"/>
      <c r="BX32" s="898"/>
      <c r="BY32" s="898"/>
      <c r="BZ32" s="899"/>
      <c r="CA32" s="900" t="s">
        <v>192</v>
      </c>
      <c r="CB32" s="900"/>
    </row>
    <row r="34" spans="1:80" x14ac:dyDescent="0.25">
      <c r="A34" s="341" t="s">
        <v>645</v>
      </c>
      <c r="K34" s="341" t="s">
        <v>645</v>
      </c>
      <c r="U34" s="341" t="s">
        <v>645</v>
      </c>
      <c r="AE34" s="341" t="s">
        <v>645</v>
      </c>
      <c r="AO34" s="341" t="s">
        <v>645</v>
      </c>
      <c r="AY34" s="341" t="s">
        <v>645</v>
      </c>
      <c r="BI34" s="341" t="s">
        <v>645</v>
      </c>
      <c r="BS34" s="341" t="s">
        <v>645</v>
      </c>
    </row>
    <row r="36" spans="1:80" ht="14.45" customHeight="1" x14ac:dyDescent="0.25">
      <c r="A36" s="675" t="str">
        <f>"Yo, "&amp;$D$21&amp;"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Ximena Patricia Garzón Villalba en calidad de miembro del Comité de Ética de Investigación en Seres Humanos de la Universidad San Francisco de Quito USFQ (CEISH-USFQ), declaro no tener conflictos de interés para actuar como evaluador de la investigación </v>
      </c>
      <c r="B36" s="675"/>
      <c r="C36" s="675"/>
      <c r="D36" s="675"/>
      <c r="E36" s="675"/>
      <c r="F36" s="675"/>
      <c r="G36" s="675"/>
      <c r="H36" s="675"/>
      <c r="I36" s="675"/>
      <c r="J36" s="675"/>
      <c r="K36" s="675" t="str">
        <f>"Yo, "&amp;$N$21&amp;"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Gulnara en calidad de miembro del Comité de Ética de Investigación en Seres Humanos de la Universidad San Francisco de Quito USFQ (CEISH-USFQ), declaro no tener conflictos de interés para actuar como evaluador de la investigación </v>
      </c>
      <c r="L36" s="675"/>
      <c r="M36" s="675"/>
      <c r="N36" s="675"/>
      <c r="O36" s="675"/>
      <c r="P36" s="675"/>
      <c r="Q36" s="675"/>
      <c r="R36" s="675"/>
      <c r="S36" s="675"/>
      <c r="T36" s="675"/>
      <c r="U36" s="675" t="str">
        <f>"Yo, "&amp;$X$21&amp;"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Jenny en calidad de miembro del Comité de Ética de Investigación en Seres Humanos de la Universidad San Francisco de Quito USFQ (CEISH-USFQ), declaro no tener conflictos de interés para actuar como evaluador de la investigación </v>
      </c>
      <c r="V36" s="675"/>
      <c r="W36" s="675"/>
      <c r="X36" s="675"/>
      <c r="Y36" s="675"/>
      <c r="Z36" s="675"/>
      <c r="AA36" s="675"/>
      <c r="AB36" s="675"/>
      <c r="AC36" s="675"/>
      <c r="AD36" s="675"/>
      <c r="AE36" s="675" t="str">
        <f>"Yo, "&amp;$AH$21&amp;"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Eve en calidad de miembro del Comité de Ética de Investigación en Seres Humanos de la Universidad San Francisco de Quito USFQ (CEISH-USFQ), declaro no tener conflictos de interés para actuar como evaluador de la investigación </v>
      </c>
      <c r="AF36" s="675"/>
      <c r="AG36" s="675"/>
      <c r="AH36" s="675"/>
      <c r="AI36" s="675"/>
      <c r="AJ36" s="675"/>
      <c r="AK36" s="675"/>
      <c r="AL36" s="675"/>
      <c r="AM36" s="675"/>
      <c r="AN36" s="675"/>
      <c r="AO36" s="675" t="str">
        <f>"Yo, "&amp;$AR$21&amp;"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David en calidad de miembro del Comité de Ética de Investigación en Seres Humanos de la Universidad San Francisco de Quito USFQ (CEISH-USFQ), declaro no tener conflictos de interés para actuar como evaluador de la investigación </v>
      </c>
      <c r="AP36" s="675"/>
      <c r="AQ36" s="675"/>
      <c r="AR36" s="675"/>
      <c r="AS36" s="675"/>
      <c r="AT36" s="675"/>
      <c r="AU36" s="675"/>
      <c r="AV36" s="675"/>
      <c r="AW36" s="675"/>
      <c r="AX36" s="675"/>
      <c r="AY36" s="675" t="str">
        <f>"Yo, "&amp;$BB$21&amp;"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David en calidad de miembro del Comité de Ética de Investigación en Seres Humanos de la Universidad San Francisco de Quito USFQ (CEISH-USFQ), declaro no tener conflictos de interés para actuar como evaluador de la investigación </v>
      </c>
      <c r="AZ36" s="675"/>
      <c r="BA36" s="675"/>
      <c r="BB36" s="675"/>
      <c r="BC36" s="675"/>
      <c r="BD36" s="675"/>
      <c r="BE36" s="675"/>
      <c r="BF36" s="675"/>
      <c r="BG36" s="675"/>
      <c r="BH36" s="675"/>
      <c r="BI36" s="675" t="str">
        <f>"Yo, "&amp;$BL$21&amp;"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David en calidad de miembro del Comité de Ética de Investigación en Seres Humanos de la Universidad San Francisco de Quito USFQ (CEISH-USFQ), declaro no tener conflictos de interés para actuar como evaluador de la investigación </v>
      </c>
      <c r="BJ36" s="675"/>
      <c r="BK36" s="675"/>
      <c r="BL36" s="675"/>
      <c r="BM36" s="675"/>
      <c r="BN36" s="675"/>
      <c r="BO36" s="675"/>
      <c r="BP36" s="675"/>
      <c r="BQ36" s="675"/>
      <c r="BR36" s="675"/>
      <c r="BS36" s="675" t="str">
        <f>"Yo, "&amp;$BV$21&amp;" en calidad de miembro del Comité de Ética de Investigación en Seres Humanos de la Universidad San Francisco de Quito USFQ (CEISH-USFQ), declaro no tener conflictos de interés para actuar como evaluador de la investigación "&amp;'Datos de Investigación'!$C$17&amp;""</f>
        <v xml:space="preserve">Yo, David en calidad de miembro del Comité de Ética de Investigación en Seres Humanos de la Universidad San Francisco de Quito USFQ (CEISH-USFQ), declaro no tener conflictos de interés para actuar como evaluador de la investigación </v>
      </c>
      <c r="BT36" s="675"/>
      <c r="BU36" s="675"/>
      <c r="BV36" s="675"/>
      <c r="BW36" s="675"/>
      <c r="BX36" s="675"/>
      <c r="BY36" s="675"/>
      <c r="BZ36" s="675"/>
      <c r="CA36" s="675"/>
      <c r="CB36" s="675"/>
    </row>
    <row r="37" spans="1:80" x14ac:dyDescent="0.25">
      <c r="A37" s="675"/>
      <c r="B37" s="675"/>
      <c r="C37" s="675"/>
      <c r="D37" s="675"/>
      <c r="E37" s="675"/>
      <c r="F37" s="675"/>
      <c r="G37" s="675"/>
      <c r="H37" s="675"/>
      <c r="I37" s="675"/>
      <c r="J37" s="675"/>
      <c r="K37" s="675"/>
      <c r="L37" s="675"/>
      <c r="M37" s="675"/>
      <c r="N37" s="675"/>
      <c r="O37" s="675"/>
      <c r="P37" s="675"/>
      <c r="Q37" s="675"/>
      <c r="R37" s="675"/>
      <c r="S37" s="675"/>
      <c r="T37" s="675"/>
      <c r="U37" s="675"/>
      <c r="V37" s="675"/>
      <c r="W37" s="675"/>
      <c r="X37" s="675"/>
      <c r="Y37" s="675"/>
      <c r="Z37" s="675"/>
      <c r="AA37" s="675"/>
      <c r="AB37" s="675"/>
      <c r="AC37" s="675"/>
      <c r="AD37" s="675"/>
      <c r="AE37" s="675"/>
      <c r="AF37" s="675"/>
      <c r="AG37" s="675"/>
      <c r="AH37" s="675"/>
      <c r="AI37" s="675"/>
      <c r="AJ37" s="675"/>
      <c r="AK37" s="675"/>
      <c r="AL37" s="675"/>
      <c r="AM37" s="675"/>
      <c r="AN37" s="675"/>
      <c r="AO37" s="675"/>
      <c r="AP37" s="675"/>
      <c r="AQ37" s="675"/>
      <c r="AR37" s="675"/>
      <c r="AS37" s="675"/>
      <c r="AT37" s="675"/>
      <c r="AU37" s="675"/>
      <c r="AV37" s="675"/>
      <c r="AW37" s="675"/>
      <c r="AX37" s="675"/>
      <c r="AY37" s="675"/>
      <c r="AZ37" s="675"/>
      <c r="BA37" s="675"/>
      <c r="BB37" s="675"/>
      <c r="BC37" s="675"/>
      <c r="BD37" s="675"/>
      <c r="BE37" s="675"/>
      <c r="BF37" s="675"/>
      <c r="BG37" s="675"/>
      <c r="BH37" s="675"/>
      <c r="BI37" s="675"/>
      <c r="BJ37" s="675"/>
      <c r="BK37" s="675"/>
      <c r="BL37" s="675"/>
      <c r="BM37" s="675"/>
      <c r="BN37" s="675"/>
      <c r="BO37" s="675"/>
      <c r="BP37" s="675"/>
      <c r="BQ37" s="675"/>
      <c r="BR37" s="675"/>
      <c r="BS37" s="675"/>
      <c r="BT37" s="675"/>
      <c r="BU37" s="675"/>
      <c r="BV37" s="675"/>
      <c r="BW37" s="675"/>
      <c r="BX37" s="675"/>
      <c r="BY37" s="675"/>
      <c r="BZ37" s="675"/>
      <c r="CA37" s="675"/>
      <c r="CB37" s="675"/>
    </row>
    <row r="38" spans="1:80" x14ac:dyDescent="0.25">
      <c r="A38" s="675"/>
      <c r="B38" s="675"/>
      <c r="C38" s="675"/>
      <c r="D38" s="675"/>
      <c r="E38" s="675"/>
      <c r="F38" s="675"/>
      <c r="G38" s="675"/>
      <c r="H38" s="675"/>
      <c r="I38" s="675"/>
      <c r="J38" s="675"/>
      <c r="K38" s="675"/>
      <c r="L38" s="675"/>
      <c r="M38" s="675"/>
      <c r="N38" s="675"/>
      <c r="O38" s="675"/>
      <c r="P38" s="675"/>
      <c r="Q38" s="675"/>
      <c r="R38" s="675"/>
      <c r="S38" s="675"/>
      <c r="T38" s="675"/>
      <c r="U38" s="675"/>
      <c r="V38" s="675"/>
      <c r="W38" s="675"/>
      <c r="X38" s="675"/>
      <c r="Y38" s="675"/>
      <c r="Z38" s="675"/>
      <c r="AA38" s="675"/>
      <c r="AB38" s="675"/>
      <c r="AC38" s="675"/>
      <c r="AD38" s="675"/>
      <c r="AE38" s="675"/>
      <c r="AF38" s="675"/>
      <c r="AG38" s="675"/>
      <c r="AH38" s="675"/>
      <c r="AI38" s="675"/>
      <c r="AJ38" s="675"/>
      <c r="AK38" s="675"/>
      <c r="AL38" s="675"/>
      <c r="AM38" s="675"/>
      <c r="AN38" s="675"/>
      <c r="AO38" s="675"/>
      <c r="AP38" s="675"/>
      <c r="AQ38" s="675"/>
      <c r="AR38" s="675"/>
      <c r="AS38" s="675"/>
      <c r="AT38" s="675"/>
      <c r="AU38" s="675"/>
      <c r="AV38" s="675"/>
      <c r="AW38" s="675"/>
      <c r="AX38" s="675"/>
      <c r="AY38" s="675"/>
      <c r="AZ38" s="675"/>
      <c r="BA38" s="675"/>
      <c r="BB38" s="675"/>
      <c r="BC38" s="675"/>
      <c r="BD38" s="675"/>
      <c r="BE38" s="675"/>
      <c r="BF38" s="675"/>
      <c r="BG38" s="675"/>
      <c r="BH38" s="675"/>
      <c r="BI38" s="675"/>
      <c r="BJ38" s="675"/>
      <c r="BK38" s="675"/>
      <c r="BL38" s="675"/>
      <c r="BM38" s="675"/>
      <c r="BN38" s="675"/>
      <c r="BO38" s="675"/>
      <c r="BP38" s="675"/>
      <c r="BQ38" s="675"/>
      <c r="BR38" s="675"/>
      <c r="BS38" s="675"/>
      <c r="BT38" s="675"/>
      <c r="BU38" s="675"/>
      <c r="BV38" s="675"/>
      <c r="BW38" s="675"/>
      <c r="BX38" s="675"/>
      <c r="BY38" s="675"/>
      <c r="BZ38" s="675"/>
      <c r="CA38" s="675"/>
      <c r="CB38" s="675"/>
    </row>
    <row r="39" spans="1:80" ht="30.6" customHeight="1" x14ac:dyDescent="0.25">
      <c r="A39" s="675"/>
      <c r="B39" s="675"/>
      <c r="C39" s="675"/>
      <c r="D39" s="675"/>
      <c r="E39" s="675"/>
      <c r="F39" s="675"/>
      <c r="G39" s="675"/>
      <c r="H39" s="675"/>
      <c r="I39" s="675"/>
      <c r="J39" s="675"/>
      <c r="K39" s="675"/>
      <c r="L39" s="675"/>
      <c r="M39" s="675"/>
      <c r="N39" s="675"/>
      <c r="O39" s="675"/>
      <c r="P39" s="675"/>
      <c r="Q39" s="675"/>
      <c r="R39" s="675"/>
      <c r="S39" s="675"/>
      <c r="T39" s="675"/>
      <c r="U39" s="675"/>
      <c r="V39" s="675"/>
      <c r="W39" s="675"/>
      <c r="X39" s="675"/>
      <c r="Y39" s="675"/>
      <c r="Z39" s="675"/>
      <c r="AA39" s="675"/>
      <c r="AB39" s="675"/>
      <c r="AC39" s="675"/>
      <c r="AD39" s="675"/>
      <c r="AE39" s="675"/>
      <c r="AF39" s="675"/>
      <c r="AG39" s="675"/>
      <c r="AH39" s="675"/>
      <c r="AI39" s="675"/>
      <c r="AJ39" s="675"/>
      <c r="AK39" s="675"/>
      <c r="AL39" s="675"/>
      <c r="AM39" s="675"/>
      <c r="AN39" s="675"/>
      <c r="AO39" s="675"/>
      <c r="AP39" s="675"/>
      <c r="AQ39" s="675"/>
      <c r="AR39" s="675"/>
      <c r="AS39" s="675"/>
      <c r="AT39" s="675"/>
      <c r="AU39" s="675"/>
      <c r="AV39" s="675"/>
      <c r="AW39" s="675"/>
      <c r="AX39" s="675"/>
      <c r="AY39" s="675"/>
      <c r="AZ39" s="675"/>
      <c r="BA39" s="675"/>
      <c r="BB39" s="675"/>
      <c r="BC39" s="675"/>
      <c r="BD39" s="675"/>
      <c r="BE39" s="675"/>
      <c r="BF39" s="675"/>
      <c r="BG39" s="675"/>
      <c r="BH39" s="675"/>
      <c r="BI39" s="675"/>
      <c r="BJ39" s="675"/>
      <c r="BK39" s="675"/>
      <c r="BL39" s="675"/>
      <c r="BM39" s="675"/>
      <c r="BN39" s="675"/>
      <c r="BO39" s="675"/>
      <c r="BP39" s="675"/>
      <c r="BQ39" s="675"/>
      <c r="BR39" s="675"/>
      <c r="BS39" s="675"/>
      <c r="BT39" s="675"/>
      <c r="BU39" s="675"/>
      <c r="BV39" s="675"/>
      <c r="BW39" s="675"/>
      <c r="BX39" s="675"/>
      <c r="BY39" s="675"/>
      <c r="BZ39" s="675"/>
      <c r="CA39" s="675"/>
      <c r="CB39" s="675"/>
    </row>
    <row r="40" spans="1:80" x14ac:dyDescent="0.25">
      <c r="A40" s="341" t="s">
        <v>646</v>
      </c>
      <c r="K40" s="341" t="s">
        <v>646</v>
      </c>
      <c r="U40" s="341" t="s">
        <v>646</v>
      </c>
      <c r="AE40" s="341" t="s">
        <v>646</v>
      </c>
      <c r="AO40" s="341" t="s">
        <v>646</v>
      </c>
      <c r="AY40" s="341" t="s">
        <v>646</v>
      </c>
      <c r="BI40" s="341" t="s">
        <v>646</v>
      </c>
      <c r="BS40" s="341" t="s">
        <v>646</v>
      </c>
    </row>
    <row r="42" spans="1:80" ht="14.45" customHeight="1" x14ac:dyDescent="0.25">
      <c r="A42" s="675" t="str">
        <f>"Yo, "&amp;$D$21&amp;"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Ximena Patricia Garzón Villalba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B42" s="675"/>
      <c r="C42" s="675"/>
      <c r="D42" s="675"/>
      <c r="E42" s="675"/>
      <c r="F42" s="675"/>
      <c r="G42" s="675"/>
      <c r="H42" s="675"/>
      <c r="I42" s="675"/>
      <c r="J42" s="675"/>
      <c r="K42" s="675" t="str">
        <f>"Yo, "&amp;$N$21&amp;"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Gulnara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L42" s="675"/>
      <c r="M42" s="675"/>
      <c r="N42" s="675"/>
      <c r="O42" s="675"/>
      <c r="P42" s="675"/>
      <c r="Q42" s="675"/>
      <c r="R42" s="675"/>
      <c r="S42" s="675"/>
      <c r="T42" s="675"/>
      <c r="U42" s="675" t="str">
        <f>"Yo, "&amp;$X$21&amp;"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Jenny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V42" s="675"/>
      <c r="W42" s="675"/>
      <c r="X42" s="675"/>
      <c r="Y42" s="675"/>
      <c r="Z42" s="675"/>
      <c r="AA42" s="675"/>
      <c r="AB42" s="675"/>
      <c r="AC42" s="675"/>
      <c r="AD42" s="675"/>
      <c r="AE42" s="675" t="str">
        <f>"Yo, "&amp;$AH$21&amp;"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Eve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AF42" s="675"/>
      <c r="AG42" s="675"/>
      <c r="AH42" s="675"/>
      <c r="AI42" s="675"/>
      <c r="AJ42" s="675"/>
      <c r="AK42" s="675"/>
      <c r="AL42" s="675"/>
      <c r="AM42" s="675"/>
      <c r="AN42" s="675"/>
      <c r="AO42" s="675" t="str">
        <f>"Yo, "&amp;$AR$21&amp;"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David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AP42" s="675"/>
      <c r="AQ42" s="675"/>
      <c r="AR42" s="675"/>
      <c r="AS42" s="675"/>
      <c r="AT42" s="675"/>
      <c r="AU42" s="675"/>
      <c r="AV42" s="675"/>
      <c r="AW42" s="675"/>
      <c r="AX42" s="675"/>
      <c r="AY42" s="675" t="str">
        <f>"Yo, "&amp;$BB$21&amp;"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David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AZ42" s="675"/>
      <c r="BA42" s="675"/>
      <c r="BB42" s="675"/>
      <c r="BC42" s="675"/>
      <c r="BD42" s="675"/>
      <c r="BE42" s="675"/>
      <c r="BF42" s="675"/>
      <c r="BG42" s="675"/>
      <c r="BH42" s="675"/>
      <c r="BI42" s="675" t="str">
        <f>"Yo, "&amp;$BL$21&amp;"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David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BJ42" s="675"/>
      <c r="BK42" s="675"/>
      <c r="BL42" s="675"/>
      <c r="BM42" s="675"/>
      <c r="BN42" s="675"/>
      <c r="BO42" s="675"/>
      <c r="BP42" s="675"/>
      <c r="BQ42" s="675"/>
      <c r="BR42" s="675"/>
      <c r="BS42" s="675" t="str">
        <f>"Yo, "&amp;$BV$21&amp;" en calidad de miembro del Comité de Ética de Investigación en Seres Humanos de la Universidad San Francisco de Quito USFQ (CEISH-USFQ), declaro tener conflictos de interés con la investigación "&amp;'Datos de Investigación'!$C$17&amp;", por lo que solicito se excuse mi participación de la evaluación y toma de decisiones de la misma."</f>
        <v>Yo, David en calidad de miembro del Comité de Ética de Investigación en Seres Humanos de la Universidad San Francisco de Quito USFQ (CEISH-USFQ), declaro tener conflictos de interés con la investigación , por lo que solicito se excuse mi participación de la evaluación y toma de decisiones de la misma.</v>
      </c>
      <c r="BT42" s="675"/>
      <c r="BU42" s="675"/>
      <c r="BV42" s="675"/>
      <c r="BW42" s="675"/>
      <c r="BX42" s="675"/>
      <c r="BY42" s="675"/>
      <c r="BZ42" s="675"/>
      <c r="CA42" s="675"/>
      <c r="CB42" s="675"/>
    </row>
    <row r="43" spans="1:80" x14ac:dyDescent="0.25">
      <c r="A43" s="675"/>
      <c r="B43" s="675"/>
      <c r="C43" s="675"/>
      <c r="D43" s="675"/>
      <c r="E43" s="675"/>
      <c r="F43" s="675"/>
      <c r="G43" s="675"/>
      <c r="H43" s="675"/>
      <c r="I43" s="675"/>
      <c r="J43" s="675"/>
      <c r="K43" s="675"/>
      <c r="L43" s="675"/>
      <c r="M43" s="675"/>
      <c r="N43" s="675"/>
      <c r="O43" s="675"/>
      <c r="P43" s="675"/>
      <c r="Q43" s="675"/>
      <c r="R43" s="675"/>
      <c r="S43" s="675"/>
      <c r="T43" s="675"/>
      <c r="U43" s="675"/>
      <c r="V43" s="675"/>
      <c r="W43" s="675"/>
      <c r="X43" s="675"/>
      <c r="Y43" s="675"/>
      <c r="Z43" s="675"/>
      <c r="AA43" s="675"/>
      <c r="AB43" s="675"/>
      <c r="AC43" s="675"/>
      <c r="AD43" s="675"/>
      <c r="AE43" s="675"/>
      <c r="AF43" s="675"/>
      <c r="AG43" s="675"/>
      <c r="AH43" s="675"/>
      <c r="AI43" s="675"/>
      <c r="AJ43" s="675"/>
      <c r="AK43" s="675"/>
      <c r="AL43" s="675"/>
      <c r="AM43" s="675"/>
      <c r="AN43" s="675"/>
      <c r="AO43" s="675"/>
      <c r="AP43" s="675"/>
      <c r="AQ43" s="675"/>
      <c r="AR43" s="675"/>
      <c r="AS43" s="675"/>
      <c r="AT43" s="675"/>
      <c r="AU43" s="675"/>
      <c r="AV43" s="675"/>
      <c r="AW43" s="675"/>
      <c r="AX43" s="675"/>
      <c r="AY43" s="675"/>
      <c r="AZ43" s="675"/>
      <c r="BA43" s="675"/>
      <c r="BB43" s="675"/>
      <c r="BC43" s="675"/>
      <c r="BD43" s="675"/>
      <c r="BE43" s="675"/>
      <c r="BF43" s="675"/>
      <c r="BG43" s="675"/>
      <c r="BH43" s="675"/>
      <c r="BI43" s="675"/>
      <c r="BJ43" s="675"/>
      <c r="BK43" s="675"/>
      <c r="BL43" s="675"/>
      <c r="BM43" s="675"/>
      <c r="BN43" s="675"/>
      <c r="BO43" s="675"/>
      <c r="BP43" s="675"/>
      <c r="BQ43" s="675"/>
      <c r="BR43" s="675"/>
      <c r="BS43" s="675"/>
      <c r="BT43" s="675"/>
      <c r="BU43" s="675"/>
      <c r="BV43" s="675"/>
      <c r="BW43" s="675"/>
      <c r="BX43" s="675"/>
      <c r="BY43" s="675"/>
      <c r="BZ43" s="675"/>
      <c r="CA43" s="675"/>
      <c r="CB43" s="675"/>
    </row>
    <row r="44" spans="1:80" ht="61.15" customHeight="1" x14ac:dyDescent="0.25">
      <c r="A44" s="675"/>
      <c r="B44" s="675"/>
      <c r="C44" s="675"/>
      <c r="D44" s="675"/>
      <c r="E44" s="675"/>
      <c r="F44" s="675"/>
      <c r="G44" s="675"/>
      <c r="H44" s="675"/>
      <c r="I44" s="675"/>
      <c r="J44" s="675"/>
      <c r="K44" s="675"/>
      <c r="L44" s="675"/>
      <c r="M44" s="675"/>
      <c r="N44" s="675"/>
      <c r="O44" s="675"/>
      <c r="P44" s="675"/>
      <c r="Q44" s="675"/>
      <c r="R44" s="675"/>
      <c r="S44" s="675"/>
      <c r="T44" s="675"/>
      <c r="U44" s="675"/>
      <c r="V44" s="675"/>
      <c r="W44" s="675"/>
      <c r="X44" s="675"/>
      <c r="Y44" s="675"/>
      <c r="Z44" s="675"/>
      <c r="AA44" s="675"/>
      <c r="AB44" s="675"/>
      <c r="AC44" s="675"/>
      <c r="AD44" s="675"/>
      <c r="AE44" s="675"/>
      <c r="AF44" s="675"/>
      <c r="AG44" s="675"/>
      <c r="AH44" s="675"/>
      <c r="AI44" s="675"/>
      <c r="AJ44" s="675"/>
      <c r="AK44" s="675"/>
      <c r="AL44" s="675"/>
      <c r="AM44" s="675"/>
      <c r="AN44" s="675"/>
      <c r="AO44" s="675"/>
      <c r="AP44" s="675"/>
      <c r="AQ44" s="675"/>
      <c r="AR44" s="675"/>
      <c r="AS44" s="675"/>
      <c r="AT44" s="675"/>
      <c r="AU44" s="675"/>
      <c r="AV44" s="675"/>
      <c r="AW44" s="675"/>
      <c r="AX44" s="675"/>
      <c r="AY44" s="675"/>
      <c r="AZ44" s="675"/>
      <c r="BA44" s="675"/>
      <c r="BB44" s="675"/>
      <c r="BC44" s="675"/>
      <c r="BD44" s="675"/>
      <c r="BE44" s="675"/>
      <c r="BF44" s="675"/>
      <c r="BG44" s="675"/>
      <c r="BH44" s="675"/>
      <c r="BI44" s="675"/>
      <c r="BJ44" s="675"/>
      <c r="BK44" s="675"/>
      <c r="BL44" s="675"/>
      <c r="BM44" s="675"/>
      <c r="BN44" s="675"/>
      <c r="BO44" s="675"/>
      <c r="BP44" s="675"/>
      <c r="BQ44" s="675"/>
      <c r="BR44" s="675"/>
      <c r="BS44" s="675"/>
      <c r="BT44" s="675"/>
      <c r="BU44" s="675"/>
      <c r="BV44" s="675"/>
      <c r="BW44" s="675"/>
      <c r="BX44" s="675"/>
      <c r="BY44" s="675"/>
      <c r="BZ44" s="675"/>
      <c r="CA44" s="675"/>
      <c r="CB44" s="675"/>
    </row>
    <row r="45" spans="1:80" x14ac:dyDescent="0.25">
      <c r="A45" s="342"/>
      <c r="B45" s="342"/>
      <c r="C45" s="342"/>
      <c r="D45" s="342"/>
      <c r="E45" s="342"/>
      <c r="F45" s="342"/>
      <c r="G45" s="342"/>
      <c r="H45" s="342"/>
      <c r="I45" s="342"/>
      <c r="J45" s="342"/>
      <c r="K45" s="342"/>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342"/>
      <c r="AK45" s="342"/>
      <c r="AL45" s="342"/>
      <c r="AM45" s="342"/>
      <c r="AN45" s="342"/>
      <c r="AO45" s="342"/>
      <c r="AP45" s="342"/>
      <c r="AQ45" s="342"/>
      <c r="AR45" s="342"/>
      <c r="AS45" s="342"/>
      <c r="AT45" s="342"/>
      <c r="AU45" s="342"/>
      <c r="AV45" s="342"/>
      <c r="AW45" s="342"/>
      <c r="AX45" s="342"/>
      <c r="AY45" s="342"/>
      <c r="AZ45" s="342"/>
      <c r="BA45" s="342"/>
      <c r="BB45" s="342"/>
      <c r="BC45" s="342"/>
      <c r="BD45" s="342"/>
      <c r="BE45" s="342"/>
      <c r="BF45" s="342"/>
      <c r="BG45" s="342"/>
      <c r="BH45" s="342"/>
      <c r="BI45" s="342"/>
      <c r="BJ45" s="342"/>
      <c r="BK45" s="342"/>
      <c r="BL45" s="342"/>
      <c r="BM45" s="342"/>
      <c r="BN45" s="342"/>
      <c r="BO45" s="342"/>
      <c r="BP45" s="342"/>
      <c r="BQ45" s="342"/>
      <c r="BR45" s="342"/>
      <c r="BS45" s="342"/>
      <c r="BT45" s="342"/>
      <c r="BU45" s="342"/>
      <c r="BV45" s="342"/>
      <c r="BW45" s="342"/>
      <c r="BX45" s="342"/>
      <c r="BY45" s="342"/>
      <c r="BZ45" s="342"/>
      <c r="CA45" s="342"/>
      <c r="CB45" s="342"/>
    </row>
    <row r="46" spans="1:80" x14ac:dyDescent="0.25">
      <c r="A46" s="1042">
        <f ca="1">TODAY()</f>
        <v>45699</v>
      </c>
      <c r="B46" s="1042"/>
      <c r="C46" s="1042"/>
      <c r="D46" s="1042"/>
      <c r="K46" s="1042">
        <f ca="1">TODAY()</f>
        <v>45699</v>
      </c>
      <c r="L46" s="1042"/>
      <c r="M46" s="1042"/>
      <c r="N46" s="1042"/>
      <c r="U46" s="1042">
        <f ca="1">TODAY()</f>
        <v>45699</v>
      </c>
      <c r="V46" s="1042"/>
      <c r="W46" s="1042"/>
      <c r="X46" s="1042"/>
      <c r="AE46" s="1042">
        <f ca="1">TODAY()</f>
        <v>45699</v>
      </c>
      <c r="AF46" s="1042"/>
      <c r="AG46" s="1042"/>
      <c r="AH46" s="1042"/>
      <c r="AO46" s="1042">
        <f ca="1">TODAY()</f>
        <v>45699</v>
      </c>
      <c r="AP46" s="1042"/>
      <c r="AQ46" s="1042"/>
      <c r="AR46" s="1042"/>
      <c r="AY46" s="1042">
        <f ca="1">TODAY()</f>
        <v>45699</v>
      </c>
      <c r="AZ46" s="1042"/>
      <c r="BA46" s="1042"/>
      <c r="BB46" s="1042"/>
      <c r="BI46" s="1042">
        <f ca="1">TODAY()</f>
        <v>45699</v>
      </c>
      <c r="BJ46" s="1042"/>
      <c r="BK46" s="1042"/>
      <c r="BL46" s="1042"/>
      <c r="BS46" s="1042">
        <f ca="1">TODAY()</f>
        <v>45699</v>
      </c>
      <c r="BT46" s="1042"/>
      <c r="BU46" s="1042"/>
      <c r="BV46" s="1042"/>
    </row>
    <row r="51" spans="1:80" x14ac:dyDescent="0.25">
      <c r="B51" s="1043" t="s">
        <v>647</v>
      </c>
      <c r="C51" s="1043"/>
      <c r="D51" s="1043"/>
      <c r="L51" s="1043" t="s">
        <v>647</v>
      </c>
      <c r="M51" s="1043"/>
      <c r="N51" s="1043"/>
      <c r="V51" s="1043" t="s">
        <v>647</v>
      </c>
      <c r="W51" s="1043"/>
      <c r="X51" s="1043"/>
      <c r="AF51" s="1043" t="s">
        <v>647</v>
      </c>
      <c r="AG51" s="1043"/>
      <c r="AH51" s="1043"/>
      <c r="AP51" s="1043" t="s">
        <v>647</v>
      </c>
      <c r="AQ51" s="1043"/>
      <c r="AR51" s="1043"/>
      <c r="AZ51" s="1043" t="s">
        <v>647</v>
      </c>
      <c r="BA51" s="1043"/>
      <c r="BB51" s="1043"/>
      <c r="BJ51" s="1043" t="s">
        <v>647</v>
      </c>
      <c r="BK51" s="1043"/>
      <c r="BL51" s="1043"/>
      <c r="BT51" s="1043" t="s">
        <v>647</v>
      </c>
      <c r="BU51" s="1043"/>
      <c r="BV51" s="1043"/>
    </row>
    <row r="52" spans="1:80" x14ac:dyDescent="0.25">
      <c r="A52" s="1041" t="str">
        <f>""&amp;$D$21&amp;""</f>
        <v>Ximena Patricia Garzón Villalba</v>
      </c>
      <c r="B52" s="1041"/>
      <c r="C52" s="1041"/>
      <c r="D52" s="1041"/>
      <c r="E52" s="99"/>
      <c r="K52" s="1041" t="str">
        <f>""&amp;$D$21&amp;""</f>
        <v>Ximena Patricia Garzón Villalba</v>
      </c>
      <c r="L52" s="1041"/>
      <c r="M52" s="1041"/>
      <c r="N52" s="1041"/>
      <c r="O52" s="453"/>
      <c r="P52" s="453"/>
      <c r="Q52" s="453"/>
      <c r="R52" s="453"/>
      <c r="S52" s="453"/>
      <c r="T52" s="453"/>
      <c r="U52" s="1041" t="str">
        <f>""&amp;$D$21&amp;""</f>
        <v>Ximena Patricia Garzón Villalba</v>
      </c>
      <c r="V52" s="1041"/>
      <c r="W52" s="1041"/>
      <c r="X52" s="1041"/>
      <c r="Y52" s="453"/>
      <c r="Z52" s="453"/>
      <c r="AA52" s="453"/>
      <c r="AB52" s="453"/>
      <c r="AC52" s="453"/>
      <c r="AD52" s="453"/>
      <c r="AE52" s="1041" t="str">
        <f>""&amp;$D$21&amp;""</f>
        <v>Ximena Patricia Garzón Villalba</v>
      </c>
      <c r="AF52" s="1041"/>
      <c r="AG52" s="1041"/>
      <c r="AH52" s="1041"/>
      <c r="AI52" s="453"/>
      <c r="AJ52" s="453"/>
      <c r="AK52" s="453"/>
      <c r="AL52" s="453"/>
      <c r="AM52" s="453"/>
      <c r="AN52" s="453"/>
      <c r="AO52" s="1041" t="str">
        <f>""&amp;$D$21&amp;""</f>
        <v>Ximena Patricia Garzón Villalba</v>
      </c>
      <c r="AP52" s="1041"/>
      <c r="AQ52" s="1041"/>
      <c r="AR52" s="1041"/>
      <c r="AS52" s="453"/>
      <c r="AT52" s="453"/>
      <c r="AU52" s="453"/>
      <c r="AV52" s="453"/>
      <c r="AW52" s="453"/>
      <c r="AX52" s="453"/>
      <c r="AY52" s="1041" t="str">
        <f>""&amp;$D$21&amp;""</f>
        <v>Ximena Patricia Garzón Villalba</v>
      </c>
      <c r="AZ52" s="1041"/>
      <c r="BA52" s="1041"/>
      <c r="BB52" s="1041"/>
      <c r="BC52" s="453"/>
      <c r="BD52" s="453"/>
      <c r="BE52" s="453"/>
      <c r="BF52" s="453"/>
      <c r="BG52" s="453"/>
      <c r="BH52" s="453"/>
      <c r="BI52" s="1041" t="str">
        <f>""&amp;$D$21&amp;""</f>
        <v>Ximena Patricia Garzón Villalba</v>
      </c>
      <c r="BJ52" s="1041"/>
      <c r="BK52" s="1041"/>
      <c r="BL52" s="1041"/>
      <c r="BM52" s="453"/>
      <c r="BN52" s="453"/>
      <c r="BO52" s="453"/>
      <c r="BP52" s="453"/>
      <c r="BQ52" s="453"/>
      <c r="BR52" s="453"/>
      <c r="BS52" s="1041" t="str">
        <f>""&amp;$D$21&amp;""</f>
        <v>Ximena Patricia Garzón Villalba</v>
      </c>
      <c r="BT52" s="1041"/>
      <c r="BU52" s="1041"/>
      <c r="BV52" s="1041"/>
      <c r="BW52" s="453"/>
      <c r="BX52" s="453"/>
      <c r="BY52" s="453"/>
      <c r="BZ52" s="453"/>
      <c r="CA52" s="453"/>
      <c r="CB52" s="453"/>
    </row>
  </sheetData>
  <sheetProtection password="F865" sheet="1"/>
  <dataConsolidate function="varp">
    <dataRefs count="1">
      <dataRef ref="A1:H5" sheet="B. DETALLE DE LA INVESTIGACIÓN" r:id="rId1"/>
    </dataRefs>
  </dataConsolidate>
  <customSheetViews>
    <customSheetView guid="{F18DF457-81A8-4440-941F-29A6E090E356}" showPageBreaks="1" showGridLines="0" printArea="1">
      <selection sqref="A1:J1"/>
      <pageMargins left="0.54166666666666663" right="0.26666666666666666" top="1.2941176470588236" bottom="0.74803149606299213" header="0.31496062992125984" footer="0.31496062992125984"/>
      <pageSetup paperSize="9" orientation="portrait" r:id="rId2"/>
      <headerFooter>
        <oddHeader xml:space="preserve">&amp;R
&amp;G
</oddHeader>
        <oddFooter>&amp;LPágina &amp;P</oddFooter>
      </headerFooter>
    </customSheetView>
  </customSheetViews>
  <mergeCells count="544">
    <mergeCell ref="BT51:BV51"/>
    <mergeCell ref="BS52:BV52"/>
    <mergeCell ref="BT30:BZ30"/>
    <mergeCell ref="CA30:CB30"/>
    <mergeCell ref="BT31:BZ31"/>
    <mergeCell ref="CA31:CB31"/>
    <mergeCell ref="BT32:BZ32"/>
    <mergeCell ref="CA32:CB32"/>
    <mergeCell ref="BS36:CB39"/>
    <mergeCell ref="BS42:CB44"/>
    <mergeCell ref="BS46:BV46"/>
    <mergeCell ref="BT25:BZ25"/>
    <mergeCell ref="CA25:CB25"/>
    <mergeCell ref="BT26:BZ26"/>
    <mergeCell ref="CA26:CB26"/>
    <mergeCell ref="BT27:BZ27"/>
    <mergeCell ref="CA27:CB27"/>
    <mergeCell ref="BT28:BZ28"/>
    <mergeCell ref="CA28:CB28"/>
    <mergeCell ref="BT29:BZ29"/>
    <mergeCell ref="CA29:CB29"/>
    <mergeCell ref="BS19:BU19"/>
    <mergeCell ref="BV19:CB19"/>
    <mergeCell ref="BS20:BU20"/>
    <mergeCell ref="BV20:CB20"/>
    <mergeCell ref="BS21:BU21"/>
    <mergeCell ref="BV21:CB21"/>
    <mergeCell ref="BS23:BZ23"/>
    <mergeCell ref="CA23:CB23"/>
    <mergeCell ref="BT24:BZ24"/>
    <mergeCell ref="CA24:CB24"/>
    <mergeCell ref="BT15:BU15"/>
    <mergeCell ref="BV15:BY15"/>
    <mergeCell ref="BZ15:CB15"/>
    <mergeCell ref="BT16:BU16"/>
    <mergeCell ref="BV16:BY16"/>
    <mergeCell ref="BZ16:CB16"/>
    <mergeCell ref="BT17:BU17"/>
    <mergeCell ref="BV17:BY17"/>
    <mergeCell ref="BZ17:CB17"/>
    <mergeCell ref="BY10:CB10"/>
    <mergeCell ref="BS11:CB11"/>
    <mergeCell ref="BT12:BU12"/>
    <mergeCell ref="BV12:BY12"/>
    <mergeCell ref="BZ12:CB12"/>
    <mergeCell ref="BT13:BU13"/>
    <mergeCell ref="BV13:BY13"/>
    <mergeCell ref="BZ13:CB13"/>
    <mergeCell ref="BT14:BU14"/>
    <mergeCell ref="BV14:BY14"/>
    <mergeCell ref="BZ14:CB14"/>
    <mergeCell ref="BJ32:BP32"/>
    <mergeCell ref="BQ32:BR32"/>
    <mergeCell ref="BI36:BR39"/>
    <mergeCell ref="BI42:BR44"/>
    <mergeCell ref="BI46:BL46"/>
    <mergeCell ref="BJ51:BL51"/>
    <mergeCell ref="BI52:BL52"/>
    <mergeCell ref="BS1:CB1"/>
    <mergeCell ref="BS3:BU3"/>
    <mergeCell ref="BV3:CB3"/>
    <mergeCell ref="BS4:BU4"/>
    <mergeCell ref="BV4:CB4"/>
    <mergeCell ref="BS5:BU5"/>
    <mergeCell ref="BV5:CB5"/>
    <mergeCell ref="BS6:BU6"/>
    <mergeCell ref="BV6:CB6"/>
    <mergeCell ref="BS8:CB8"/>
    <mergeCell ref="BS9:BT9"/>
    <mergeCell ref="BU9:BV9"/>
    <mergeCell ref="BW9:BX9"/>
    <mergeCell ref="BY9:CB9"/>
    <mergeCell ref="BS10:BT10"/>
    <mergeCell ref="BU10:BV10"/>
    <mergeCell ref="BW10:BX10"/>
    <mergeCell ref="BJ27:BP27"/>
    <mergeCell ref="BQ27:BR27"/>
    <mergeCell ref="BJ28:BP28"/>
    <mergeCell ref="BQ28:BR28"/>
    <mergeCell ref="BJ29:BP29"/>
    <mergeCell ref="BQ29:BR29"/>
    <mergeCell ref="BJ30:BP30"/>
    <mergeCell ref="BQ30:BR30"/>
    <mergeCell ref="BJ31:BP31"/>
    <mergeCell ref="BQ31:BR31"/>
    <mergeCell ref="BI21:BK21"/>
    <mergeCell ref="BL21:BR21"/>
    <mergeCell ref="BI23:BP23"/>
    <mergeCell ref="BQ23:BR23"/>
    <mergeCell ref="BJ24:BP24"/>
    <mergeCell ref="BQ24:BR24"/>
    <mergeCell ref="BJ25:BP25"/>
    <mergeCell ref="BQ25:BR25"/>
    <mergeCell ref="BJ26:BP26"/>
    <mergeCell ref="BQ26:BR26"/>
    <mergeCell ref="BJ16:BK16"/>
    <mergeCell ref="BL16:BO16"/>
    <mergeCell ref="BP16:BR16"/>
    <mergeCell ref="BJ17:BK17"/>
    <mergeCell ref="BL17:BO17"/>
    <mergeCell ref="BP17:BR17"/>
    <mergeCell ref="BI19:BK19"/>
    <mergeCell ref="BL19:BR19"/>
    <mergeCell ref="BI20:BK20"/>
    <mergeCell ref="BL20:BR20"/>
    <mergeCell ref="BJ13:BK13"/>
    <mergeCell ref="BL13:BO13"/>
    <mergeCell ref="BP13:BR13"/>
    <mergeCell ref="BJ14:BK14"/>
    <mergeCell ref="BL14:BO14"/>
    <mergeCell ref="BP14:BR14"/>
    <mergeCell ref="BJ15:BK15"/>
    <mergeCell ref="BL15:BO15"/>
    <mergeCell ref="BP15:BR15"/>
    <mergeCell ref="AZ51:BB51"/>
    <mergeCell ref="AY52:BB52"/>
    <mergeCell ref="BI1:BR1"/>
    <mergeCell ref="BI3:BK3"/>
    <mergeCell ref="BL3:BR3"/>
    <mergeCell ref="BI4:BK4"/>
    <mergeCell ref="BL4:BR4"/>
    <mergeCell ref="BI5:BK5"/>
    <mergeCell ref="BL5:BR5"/>
    <mergeCell ref="BI6:BK6"/>
    <mergeCell ref="BL6:BR6"/>
    <mergeCell ref="BI8:BR8"/>
    <mergeCell ref="BI9:BJ9"/>
    <mergeCell ref="BK9:BL9"/>
    <mergeCell ref="BM9:BN9"/>
    <mergeCell ref="BO9:BR9"/>
    <mergeCell ref="BI10:BJ10"/>
    <mergeCell ref="BK10:BL10"/>
    <mergeCell ref="BM10:BN10"/>
    <mergeCell ref="BO10:BR10"/>
    <mergeCell ref="BI11:BR11"/>
    <mergeCell ref="BJ12:BK12"/>
    <mergeCell ref="BL12:BO12"/>
    <mergeCell ref="BP12:BR12"/>
    <mergeCell ref="AZ30:BF30"/>
    <mergeCell ref="BG30:BH30"/>
    <mergeCell ref="AZ31:BF31"/>
    <mergeCell ref="BG31:BH31"/>
    <mergeCell ref="AZ32:BF32"/>
    <mergeCell ref="BG32:BH32"/>
    <mergeCell ref="AY36:BH39"/>
    <mergeCell ref="AY42:BH44"/>
    <mergeCell ref="AY46:BB46"/>
    <mergeCell ref="AZ25:BF25"/>
    <mergeCell ref="BG25:BH25"/>
    <mergeCell ref="AZ26:BF26"/>
    <mergeCell ref="BG26:BH26"/>
    <mergeCell ref="AZ27:BF27"/>
    <mergeCell ref="BG27:BH27"/>
    <mergeCell ref="AZ28:BF28"/>
    <mergeCell ref="BG28:BH28"/>
    <mergeCell ref="AZ29:BF29"/>
    <mergeCell ref="BG29:BH29"/>
    <mergeCell ref="AY19:BA19"/>
    <mergeCell ref="BB19:BH19"/>
    <mergeCell ref="AY20:BA20"/>
    <mergeCell ref="BB20:BH20"/>
    <mergeCell ref="AY21:BA21"/>
    <mergeCell ref="BB21:BH21"/>
    <mergeCell ref="AY23:BF23"/>
    <mergeCell ref="BG23:BH23"/>
    <mergeCell ref="AZ24:BF24"/>
    <mergeCell ref="BG24:BH24"/>
    <mergeCell ref="AZ15:BA15"/>
    <mergeCell ref="BB15:BE15"/>
    <mergeCell ref="BF15:BH15"/>
    <mergeCell ref="AZ16:BA16"/>
    <mergeCell ref="BB16:BE16"/>
    <mergeCell ref="BF16:BH16"/>
    <mergeCell ref="AZ17:BA17"/>
    <mergeCell ref="BB17:BE17"/>
    <mergeCell ref="BF17:BH17"/>
    <mergeCell ref="AY11:BH11"/>
    <mergeCell ref="AZ12:BA12"/>
    <mergeCell ref="BB12:BE12"/>
    <mergeCell ref="BF12:BH12"/>
    <mergeCell ref="AZ13:BA13"/>
    <mergeCell ref="BB13:BE13"/>
    <mergeCell ref="BF13:BH13"/>
    <mergeCell ref="AZ14:BA14"/>
    <mergeCell ref="BB14:BE14"/>
    <mergeCell ref="BF14:BH14"/>
    <mergeCell ref="AY8:BH8"/>
    <mergeCell ref="AY9:AZ9"/>
    <mergeCell ref="BA9:BB9"/>
    <mergeCell ref="BC9:BD9"/>
    <mergeCell ref="BE9:BH9"/>
    <mergeCell ref="AY10:AZ10"/>
    <mergeCell ref="BA10:BB10"/>
    <mergeCell ref="BC10:BD10"/>
    <mergeCell ref="BE10:BH10"/>
    <mergeCell ref="AY1:BH1"/>
    <mergeCell ref="AY3:BA3"/>
    <mergeCell ref="BB3:BH3"/>
    <mergeCell ref="AY4:BA4"/>
    <mergeCell ref="BB4:BH4"/>
    <mergeCell ref="AY5:BA5"/>
    <mergeCell ref="BB5:BH5"/>
    <mergeCell ref="AY6:BA6"/>
    <mergeCell ref="BB6:BH6"/>
    <mergeCell ref="AP51:AR51"/>
    <mergeCell ref="AO52:AR52"/>
    <mergeCell ref="AP32:AV32"/>
    <mergeCell ref="AW32:AX32"/>
    <mergeCell ref="AO36:AX39"/>
    <mergeCell ref="AO42:AX44"/>
    <mergeCell ref="AO46:AR46"/>
    <mergeCell ref="AP29:AV29"/>
    <mergeCell ref="AW29:AX29"/>
    <mergeCell ref="AP30:AV30"/>
    <mergeCell ref="AW30:AX30"/>
    <mergeCell ref="AP31:AV31"/>
    <mergeCell ref="AW31:AX31"/>
    <mergeCell ref="AP26:AV26"/>
    <mergeCell ref="AW26:AX26"/>
    <mergeCell ref="AP27:AV27"/>
    <mergeCell ref="AW27:AX27"/>
    <mergeCell ref="AP28:AV28"/>
    <mergeCell ref="AW28:AX28"/>
    <mergeCell ref="AO23:AV23"/>
    <mergeCell ref="AW23:AX23"/>
    <mergeCell ref="AP24:AV24"/>
    <mergeCell ref="AW24:AX24"/>
    <mergeCell ref="AP25:AV25"/>
    <mergeCell ref="AW25:AX25"/>
    <mergeCell ref="AO19:AQ19"/>
    <mergeCell ref="AR19:AX19"/>
    <mergeCell ref="AO20:AQ20"/>
    <mergeCell ref="AR20:AX20"/>
    <mergeCell ref="AO21:AQ21"/>
    <mergeCell ref="AR21:AX21"/>
    <mergeCell ref="AP16:AQ16"/>
    <mergeCell ref="AR16:AU16"/>
    <mergeCell ref="AV16:AX16"/>
    <mergeCell ref="AP17:AQ17"/>
    <mergeCell ref="AR17:AU17"/>
    <mergeCell ref="AV17:AX17"/>
    <mergeCell ref="AP14:AQ14"/>
    <mergeCell ref="AR14:AU14"/>
    <mergeCell ref="AV14:AX14"/>
    <mergeCell ref="AP15:AQ15"/>
    <mergeCell ref="AR15:AU15"/>
    <mergeCell ref="AV15:AX15"/>
    <mergeCell ref="AP12:AQ12"/>
    <mergeCell ref="AR12:AU12"/>
    <mergeCell ref="AV12:AX12"/>
    <mergeCell ref="AP13:AQ13"/>
    <mergeCell ref="AR13:AU13"/>
    <mergeCell ref="AV13:AX13"/>
    <mergeCell ref="AO10:AP10"/>
    <mergeCell ref="AQ10:AR10"/>
    <mergeCell ref="AS10:AT10"/>
    <mergeCell ref="AU10:AX10"/>
    <mergeCell ref="AO11:AX11"/>
    <mergeCell ref="AF51:AH51"/>
    <mergeCell ref="AE52:AH52"/>
    <mergeCell ref="AO1:AX1"/>
    <mergeCell ref="AO3:AQ3"/>
    <mergeCell ref="AR3:AX3"/>
    <mergeCell ref="AO4:AQ4"/>
    <mergeCell ref="AR4:AX4"/>
    <mergeCell ref="AO5:AQ5"/>
    <mergeCell ref="AR5:AX5"/>
    <mergeCell ref="AO6:AQ6"/>
    <mergeCell ref="AR6:AX6"/>
    <mergeCell ref="AO8:AX8"/>
    <mergeCell ref="AO9:AP9"/>
    <mergeCell ref="AQ9:AR9"/>
    <mergeCell ref="AS9:AT9"/>
    <mergeCell ref="AU9:AX9"/>
    <mergeCell ref="AF32:AL32"/>
    <mergeCell ref="AM32:AN32"/>
    <mergeCell ref="AE36:AN39"/>
    <mergeCell ref="AE42:AN44"/>
    <mergeCell ref="AE46:AH46"/>
    <mergeCell ref="AF29:AL29"/>
    <mergeCell ref="AM29:AN29"/>
    <mergeCell ref="AF30:AL30"/>
    <mergeCell ref="AM30:AN30"/>
    <mergeCell ref="AF31:AL31"/>
    <mergeCell ref="AM31:AN31"/>
    <mergeCell ref="AF26:AL26"/>
    <mergeCell ref="AM26:AN26"/>
    <mergeCell ref="AF27:AL27"/>
    <mergeCell ref="AM27:AN27"/>
    <mergeCell ref="AF28:AL28"/>
    <mergeCell ref="AM28:AN28"/>
    <mergeCell ref="AE23:AL23"/>
    <mergeCell ref="AM23:AN23"/>
    <mergeCell ref="AF24:AL24"/>
    <mergeCell ref="AM24:AN24"/>
    <mergeCell ref="AF25:AL25"/>
    <mergeCell ref="AM25:AN25"/>
    <mergeCell ref="AE19:AG19"/>
    <mergeCell ref="AH19:AN19"/>
    <mergeCell ref="AE20:AG20"/>
    <mergeCell ref="AH20:AN20"/>
    <mergeCell ref="AE21:AG21"/>
    <mergeCell ref="AH21:AN21"/>
    <mergeCell ref="AF16:AG16"/>
    <mergeCell ref="AH16:AK16"/>
    <mergeCell ref="AL16:AN16"/>
    <mergeCell ref="AF17:AG17"/>
    <mergeCell ref="AH17:AK17"/>
    <mergeCell ref="AL17:AN17"/>
    <mergeCell ref="AF14:AG14"/>
    <mergeCell ref="AH14:AK14"/>
    <mergeCell ref="AL14:AN14"/>
    <mergeCell ref="AF15:AG15"/>
    <mergeCell ref="AH15:AK15"/>
    <mergeCell ref="AL15:AN15"/>
    <mergeCell ref="AF12:AG12"/>
    <mergeCell ref="AH12:AK12"/>
    <mergeCell ref="AL12:AN12"/>
    <mergeCell ref="AF13:AG13"/>
    <mergeCell ref="AH13:AK13"/>
    <mergeCell ref="AL13:AN13"/>
    <mergeCell ref="AE10:AF10"/>
    <mergeCell ref="AG10:AH10"/>
    <mergeCell ref="AI10:AJ10"/>
    <mergeCell ref="AK10:AN10"/>
    <mergeCell ref="AE11:AN11"/>
    <mergeCell ref="V51:X51"/>
    <mergeCell ref="U52:X52"/>
    <mergeCell ref="AE1:AN1"/>
    <mergeCell ref="AE3:AG3"/>
    <mergeCell ref="AH3:AN3"/>
    <mergeCell ref="AE4:AG4"/>
    <mergeCell ref="AH4:AN4"/>
    <mergeCell ref="AE5:AG5"/>
    <mergeCell ref="AH5:AN5"/>
    <mergeCell ref="AE6:AG6"/>
    <mergeCell ref="AH6:AN6"/>
    <mergeCell ref="AE8:AN8"/>
    <mergeCell ref="AE9:AF9"/>
    <mergeCell ref="AG9:AH9"/>
    <mergeCell ref="AI9:AJ9"/>
    <mergeCell ref="AK9:AN9"/>
    <mergeCell ref="V32:AB32"/>
    <mergeCell ref="AC32:AD32"/>
    <mergeCell ref="U36:AD39"/>
    <mergeCell ref="U42:AD44"/>
    <mergeCell ref="U46:X46"/>
    <mergeCell ref="V29:AB29"/>
    <mergeCell ref="AC29:AD29"/>
    <mergeCell ref="V30:AB30"/>
    <mergeCell ref="AC30:AD30"/>
    <mergeCell ref="V31:AB31"/>
    <mergeCell ref="AC31:AD31"/>
    <mergeCell ref="V26:AB26"/>
    <mergeCell ref="AC26:AD26"/>
    <mergeCell ref="V27:AB27"/>
    <mergeCell ref="AC27:AD27"/>
    <mergeCell ref="V28:AB28"/>
    <mergeCell ref="AC28:AD28"/>
    <mergeCell ref="U23:AB23"/>
    <mergeCell ref="AC23:AD23"/>
    <mergeCell ref="V24:AB24"/>
    <mergeCell ref="AC24:AD24"/>
    <mergeCell ref="V25:AB25"/>
    <mergeCell ref="AC25:AD25"/>
    <mergeCell ref="U19:W19"/>
    <mergeCell ref="X19:AD19"/>
    <mergeCell ref="U20:W20"/>
    <mergeCell ref="X20:AD20"/>
    <mergeCell ref="U21:W21"/>
    <mergeCell ref="X21:AD21"/>
    <mergeCell ref="V16:W16"/>
    <mergeCell ref="X16:AA16"/>
    <mergeCell ref="AB16:AD16"/>
    <mergeCell ref="V17:W17"/>
    <mergeCell ref="X17:AA17"/>
    <mergeCell ref="AB17:AD17"/>
    <mergeCell ref="V14:W14"/>
    <mergeCell ref="X14:AA14"/>
    <mergeCell ref="AB14:AD14"/>
    <mergeCell ref="V15:W15"/>
    <mergeCell ref="X15:AA15"/>
    <mergeCell ref="AB15:AD15"/>
    <mergeCell ref="V12:W12"/>
    <mergeCell ref="X12:AA12"/>
    <mergeCell ref="AB12:AD12"/>
    <mergeCell ref="V13:W13"/>
    <mergeCell ref="X13:AA13"/>
    <mergeCell ref="AB13:AD13"/>
    <mergeCell ref="U10:V10"/>
    <mergeCell ref="W10:X10"/>
    <mergeCell ref="Y10:Z10"/>
    <mergeCell ref="AA10:AD10"/>
    <mergeCell ref="U11:AD11"/>
    <mergeCell ref="L51:N51"/>
    <mergeCell ref="K52:N52"/>
    <mergeCell ref="U1:AD1"/>
    <mergeCell ref="U3:W3"/>
    <mergeCell ref="X3:AD3"/>
    <mergeCell ref="U4:W4"/>
    <mergeCell ref="X4:AD4"/>
    <mergeCell ref="U5:W5"/>
    <mergeCell ref="X5:AD5"/>
    <mergeCell ref="U6:W6"/>
    <mergeCell ref="X6:AD6"/>
    <mergeCell ref="U8:AD8"/>
    <mergeCell ref="U9:V9"/>
    <mergeCell ref="W9:X9"/>
    <mergeCell ref="Y9:Z9"/>
    <mergeCell ref="AA9:AD9"/>
    <mergeCell ref="L32:R32"/>
    <mergeCell ref="S32:T32"/>
    <mergeCell ref="K36:T39"/>
    <mergeCell ref="K42:T44"/>
    <mergeCell ref="K46:N46"/>
    <mergeCell ref="L29:R29"/>
    <mergeCell ref="S29:T29"/>
    <mergeCell ref="L30:R30"/>
    <mergeCell ref="S30:T30"/>
    <mergeCell ref="L31:R31"/>
    <mergeCell ref="S31:T31"/>
    <mergeCell ref="L26:R26"/>
    <mergeCell ref="S26:T26"/>
    <mergeCell ref="L27:R27"/>
    <mergeCell ref="S27:T27"/>
    <mergeCell ref="L28:R28"/>
    <mergeCell ref="S28:T28"/>
    <mergeCell ref="K23:R23"/>
    <mergeCell ref="S23:T23"/>
    <mergeCell ref="L24:R24"/>
    <mergeCell ref="S24:T24"/>
    <mergeCell ref="L25:R25"/>
    <mergeCell ref="S25:T25"/>
    <mergeCell ref="K19:M19"/>
    <mergeCell ref="N19:T19"/>
    <mergeCell ref="K20:M20"/>
    <mergeCell ref="N20:T20"/>
    <mergeCell ref="K21:M21"/>
    <mergeCell ref="N21:T21"/>
    <mergeCell ref="L16:M16"/>
    <mergeCell ref="N16:Q16"/>
    <mergeCell ref="R16:T16"/>
    <mergeCell ref="L17:M17"/>
    <mergeCell ref="N17:Q17"/>
    <mergeCell ref="R17:T17"/>
    <mergeCell ref="L14:M14"/>
    <mergeCell ref="N14:Q14"/>
    <mergeCell ref="R14:T14"/>
    <mergeCell ref="L15:M15"/>
    <mergeCell ref="N15:Q15"/>
    <mergeCell ref="R15:T15"/>
    <mergeCell ref="K11:T11"/>
    <mergeCell ref="L12:M12"/>
    <mergeCell ref="N12:Q12"/>
    <mergeCell ref="R12:T12"/>
    <mergeCell ref="L13:M13"/>
    <mergeCell ref="N13:Q13"/>
    <mergeCell ref="R13:T13"/>
    <mergeCell ref="K9:L9"/>
    <mergeCell ref="M9:N9"/>
    <mergeCell ref="O9:P9"/>
    <mergeCell ref="Q9:T9"/>
    <mergeCell ref="K10:L10"/>
    <mergeCell ref="M10:N10"/>
    <mergeCell ref="O10:P10"/>
    <mergeCell ref="Q10:T10"/>
    <mergeCell ref="K5:M5"/>
    <mergeCell ref="N5:T5"/>
    <mergeCell ref="K6:M6"/>
    <mergeCell ref="N6:T6"/>
    <mergeCell ref="K8:T8"/>
    <mergeCell ref="K1:T1"/>
    <mergeCell ref="K3:M3"/>
    <mergeCell ref="N3:T3"/>
    <mergeCell ref="K4:M4"/>
    <mergeCell ref="N4:T4"/>
    <mergeCell ref="G9:J9"/>
    <mergeCell ref="A10:B10"/>
    <mergeCell ref="C10:D10"/>
    <mergeCell ref="E10:F10"/>
    <mergeCell ref="G10:J10"/>
    <mergeCell ref="A9:B9"/>
    <mergeCell ref="C9:D9"/>
    <mergeCell ref="E9:F9"/>
    <mergeCell ref="A11:J11"/>
    <mergeCell ref="B12:C12"/>
    <mergeCell ref="D12:G12"/>
    <mergeCell ref="H12:J12"/>
    <mergeCell ref="B13:C13"/>
    <mergeCell ref="D13:G13"/>
    <mergeCell ref="H13:J13"/>
    <mergeCell ref="B14:C14"/>
    <mergeCell ref="D14:G14"/>
    <mergeCell ref="H14:J14"/>
    <mergeCell ref="B17:C17"/>
    <mergeCell ref="D17:G17"/>
    <mergeCell ref="H17:J17"/>
    <mergeCell ref="B15:C15"/>
    <mergeCell ref="D15:G15"/>
    <mergeCell ref="H15:J15"/>
    <mergeCell ref="B16:C16"/>
    <mergeCell ref="D16:G16"/>
    <mergeCell ref="H16:J16"/>
    <mergeCell ref="A1:J1"/>
    <mergeCell ref="A8:J8"/>
    <mergeCell ref="A6:C6"/>
    <mergeCell ref="D6:J6"/>
    <mergeCell ref="A3:C3"/>
    <mergeCell ref="D3:J3"/>
    <mergeCell ref="A4:C4"/>
    <mergeCell ref="D4:J4"/>
    <mergeCell ref="A5:C5"/>
    <mergeCell ref="D5:J5"/>
    <mergeCell ref="A19:C19"/>
    <mergeCell ref="D19:J19"/>
    <mergeCell ref="A20:C20"/>
    <mergeCell ref="D20:J20"/>
    <mergeCell ref="A21:C21"/>
    <mergeCell ref="D21:J21"/>
    <mergeCell ref="B29:H29"/>
    <mergeCell ref="I29:J29"/>
    <mergeCell ref="A23:H23"/>
    <mergeCell ref="I23:J23"/>
    <mergeCell ref="B24:H24"/>
    <mergeCell ref="I24:J24"/>
    <mergeCell ref="B25:H25"/>
    <mergeCell ref="I25:J25"/>
    <mergeCell ref="B26:H26"/>
    <mergeCell ref="I26:J26"/>
    <mergeCell ref="B27:H27"/>
    <mergeCell ref="I27:J27"/>
    <mergeCell ref="B28:H28"/>
    <mergeCell ref="I28:J28"/>
    <mergeCell ref="I30:J30"/>
    <mergeCell ref="B32:H32"/>
    <mergeCell ref="I32:J32"/>
    <mergeCell ref="B31:H31"/>
    <mergeCell ref="I31:J31"/>
    <mergeCell ref="B30:H30"/>
    <mergeCell ref="A52:D52"/>
    <mergeCell ref="A36:J39"/>
    <mergeCell ref="A42:J44"/>
    <mergeCell ref="A46:D46"/>
    <mergeCell ref="B51:D51"/>
  </mergeCells>
  <dataValidations count="1">
    <dataValidation type="list" allowBlank="1" showInputMessage="1" showErrorMessage="1" sqref="I24:J32 S24:T32 AC24:AD32 AM24:AN32 AW24:AX32 BG24:BH32 BQ24:BR32 CA24:CB32" xr:uid="{CC1F3313-03CF-4AAE-A713-B6AA27BDEEB4}">
      <formula1>"Elija una opción,SI,NO,No aplica"</formula1>
    </dataValidation>
  </dataValidations>
  <pageMargins left="0.54166666666666663" right="0.26666666666666666" top="1.2941176470588236" bottom="0.74803149606299213" header="0.31496062992125984" footer="0.31496062992125984"/>
  <pageSetup paperSize="9" orientation="portrait" r:id="rId3"/>
  <headerFooter>
    <oddHeader xml:space="preserve">&amp;R
&amp;G
</oddHeader>
    <oddFooter>&amp;LPágina &amp;P</oddFooter>
  </headerFooter>
  <legacyDrawing r:id="rId4"/>
  <legacyDrawingHF r:id="rId5"/>
  <extLst>
    <ext xmlns:x14="http://schemas.microsoft.com/office/spreadsheetml/2009/9/main" uri="{CCE6A557-97BC-4b89-ADB6-D9C93CAAB3DF}">
      <x14:dataValidations xmlns:xm="http://schemas.microsoft.com/office/excel/2006/main" count="1">
        <x14:dataValidation type="list" allowBlank="1" showInputMessage="1" showErrorMessage="1" xr:uid="{731A5B72-22FB-442A-9EFB-A9CC5EB16E4A}">
          <x14:formula1>
            <xm:f>'Datos Listas Desplegables (2)'!$D$2:$D$6</xm:f>
          </x14:formula1>
          <xm:sqref>D6:J6 N6:T6 X6:AD6 AH6:AN6 AR6:AX6 BB6:BH6 BL6:BR6 BV6:CB6</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E64CD-F801-4609-B40C-9E1AAAF5C33A}">
  <sheetPr codeName="Hoja23">
    <tabColor theme="2" tint="-0.249977111117893"/>
  </sheetPr>
  <dimension ref="A1:M45"/>
  <sheetViews>
    <sheetView showGridLines="0" zoomScaleNormal="100" workbookViewId="0">
      <selection activeCell="A6" sqref="A6:C6"/>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5.28515625" style="16" customWidth="1"/>
    <col min="9" max="9" width="13.28515625" style="16" customWidth="1"/>
    <col min="10" max="10" width="8.425781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1" spans="1:10" s="17" customFormat="1" ht="18" customHeight="1" x14ac:dyDescent="0.25">
      <c r="A1" s="1061" t="s">
        <v>732</v>
      </c>
      <c r="B1" s="1062"/>
      <c r="C1" s="1062"/>
      <c r="D1" s="1062"/>
      <c r="E1" s="1062"/>
      <c r="F1" s="1062"/>
      <c r="G1" s="1062"/>
      <c r="H1" s="1062"/>
      <c r="I1" s="1062"/>
      <c r="J1" s="1062"/>
    </row>
    <row r="2" spans="1:10" s="17" customFormat="1" x14ac:dyDescent="0.25">
      <c r="A2" s="79"/>
      <c r="B2" s="79"/>
      <c r="C2" s="79"/>
      <c r="D2" s="79"/>
      <c r="E2" s="79"/>
      <c r="F2" s="79"/>
      <c r="G2" s="79"/>
      <c r="H2" s="79"/>
      <c r="I2" s="79"/>
      <c r="J2" s="79"/>
    </row>
    <row r="3" spans="1:10" s="17" customFormat="1" ht="57.6" customHeight="1" x14ac:dyDescent="0.25">
      <c r="A3" s="950" t="s">
        <v>257</v>
      </c>
      <c r="B3" s="950"/>
      <c r="C3" s="950"/>
      <c r="D3" s="497" t="str">
        <f>""&amp;'Datos de Investigación'!$C$17&amp;""</f>
        <v/>
      </c>
      <c r="E3" s="497"/>
      <c r="F3" s="497"/>
      <c r="G3" s="497"/>
      <c r="H3" s="497"/>
      <c r="I3" s="497"/>
      <c r="J3" s="497"/>
    </row>
    <row r="4" spans="1:10" s="17" customFormat="1" x14ac:dyDescent="0.25">
      <c r="A4" s="1045" t="s">
        <v>258</v>
      </c>
      <c r="B4" s="1046"/>
      <c r="C4" s="1047"/>
      <c r="D4" s="733" t="str">
        <f>""&amp;'Datos de Investigación'!$C$7&amp;""</f>
        <v/>
      </c>
      <c r="E4" s="857"/>
      <c r="F4" s="857"/>
      <c r="G4" s="857"/>
      <c r="H4" s="857"/>
      <c r="I4" s="857"/>
      <c r="J4" s="734"/>
    </row>
    <row r="5" spans="1:10" s="17" customFormat="1" x14ac:dyDescent="0.25">
      <c r="A5" s="950" t="s">
        <v>417</v>
      </c>
      <c r="B5" s="950"/>
      <c r="C5" s="950"/>
      <c r="D5" s="1055" t="str">
        <f>""&amp;Evaluación!$C$10&amp;""</f>
        <v/>
      </c>
      <c r="E5" s="1056"/>
      <c r="F5" s="1056"/>
      <c r="G5" s="1056"/>
      <c r="H5" s="1056"/>
      <c r="I5" s="1056"/>
      <c r="J5" s="1057"/>
    </row>
    <row r="6" spans="1:10" s="17" customFormat="1" x14ac:dyDescent="0.25">
      <c r="A6" s="950" t="s">
        <v>418</v>
      </c>
      <c r="B6" s="950"/>
      <c r="C6" s="950"/>
      <c r="D6" s="497" t="s">
        <v>53</v>
      </c>
      <c r="E6" s="497"/>
      <c r="F6" s="497"/>
      <c r="G6" s="497"/>
      <c r="H6" s="497"/>
      <c r="I6" s="497"/>
      <c r="J6" s="497"/>
    </row>
    <row r="7" spans="1:10" s="17" customFormat="1" x14ac:dyDescent="0.25">
      <c r="A7" s="231"/>
      <c r="B7" s="232"/>
      <c r="C7" s="232"/>
      <c r="D7" s="357"/>
      <c r="E7" s="357"/>
      <c r="F7" s="357"/>
      <c r="G7" s="357"/>
      <c r="H7" s="357"/>
      <c r="I7" s="357"/>
      <c r="J7" s="358"/>
    </row>
    <row r="8" spans="1:10" s="17" customFormat="1" ht="14.45" customHeight="1" x14ac:dyDescent="0.25">
      <c r="A8" s="701" t="s">
        <v>465</v>
      </c>
      <c r="B8" s="702"/>
      <c r="C8" s="702"/>
      <c r="D8" s="702"/>
      <c r="E8" s="702"/>
      <c r="F8" s="702"/>
      <c r="G8" s="702"/>
      <c r="H8" s="702"/>
      <c r="I8" s="702"/>
      <c r="J8" s="704"/>
    </row>
    <row r="9" spans="1:10" customFormat="1" ht="14.45" customHeight="1" x14ac:dyDescent="0.25">
      <c r="A9" s="969" t="s">
        <v>14</v>
      </c>
      <c r="B9" s="970"/>
      <c r="C9" s="969" t="s">
        <v>263</v>
      </c>
      <c r="D9" s="970"/>
      <c r="E9" s="969" t="s">
        <v>719</v>
      </c>
      <c r="F9" s="970"/>
      <c r="G9" s="980" t="s">
        <v>720</v>
      </c>
      <c r="H9" s="980"/>
      <c r="I9" s="980"/>
      <c r="J9" s="980"/>
    </row>
    <row r="10" spans="1:10" customFormat="1" ht="43.15" customHeight="1" x14ac:dyDescent="0.25">
      <c r="A10" s="973" t="str">
        <f>""&amp;Protocolo!$D$44&amp;""</f>
        <v/>
      </c>
      <c r="B10" s="974"/>
      <c r="C10" s="973" t="str">
        <f>""&amp;Protocolo!$D$45&amp;""</f>
        <v/>
      </c>
      <c r="D10" s="974"/>
      <c r="E10" s="966" t="str">
        <f>""&amp;Protocolo!$D$46&amp;""</f>
        <v/>
      </c>
      <c r="F10" s="968"/>
      <c r="G10" s="1063" t="str">
        <f>""&amp;Protocolo!$D$47&amp;""</f>
        <v/>
      </c>
      <c r="H10" s="1063"/>
      <c r="I10" s="1063"/>
      <c r="J10" s="1063"/>
    </row>
    <row r="11" spans="1:10" s="17" customFormat="1" x14ac:dyDescent="0.25">
      <c r="A11" s="701" t="s">
        <v>371</v>
      </c>
      <c r="B11" s="702"/>
      <c r="C11" s="702"/>
      <c r="D11" s="702"/>
      <c r="E11" s="702"/>
      <c r="F11" s="702"/>
      <c r="G11" s="702"/>
      <c r="H11" s="702"/>
      <c r="I11" s="702"/>
      <c r="J11" s="704"/>
    </row>
    <row r="12" spans="1:10" s="17" customFormat="1" x14ac:dyDescent="0.25">
      <c r="A12" s="221" t="s">
        <v>265</v>
      </c>
      <c r="B12" s="912" t="s">
        <v>68</v>
      </c>
      <c r="C12" s="914"/>
      <c r="D12" s="912" t="s">
        <v>369</v>
      </c>
      <c r="E12" s="913"/>
      <c r="F12" s="913"/>
      <c r="G12" s="914"/>
      <c r="H12" s="912" t="s">
        <v>419</v>
      </c>
      <c r="I12" s="913"/>
      <c r="J12" s="914"/>
    </row>
    <row r="13" spans="1:10" s="17" customFormat="1" ht="28.15" customHeight="1" x14ac:dyDescent="0.25">
      <c r="A13" s="120">
        <v>1</v>
      </c>
      <c r="B13" s="929" t="str">
        <f>""&amp;Protocolo!$B$53&amp;""</f>
        <v>Investigador Principal</v>
      </c>
      <c r="C13" s="930"/>
      <c r="D13" s="705" t="str">
        <f>""&amp;Protocolo!$C$53&amp;""</f>
        <v>0</v>
      </c>
      <c r="E13" s="705"/>
      <c r="F13" s="705"/>
      <c r="G13" s="705"/>
      <c r="H13" s="931" t="str">
        <f>""&amp;Protocolo!$G$53&amp;""</f>
        <v>0</v>
      </c>
      <c r="I13" s="932"/>
      <c r="J13" s="933"/>
    </row>
    <row r="14" spans="1:10" s="17" customFormat="1" ht="28.15" customHeight="1" x14ac:dyDescent="0.25">
      <c r="A14" s="120">
        <v>2</v>
      </c>
      <c r="B14" s="929" t="str">
        <f>""&amp;Protocolo!$B$54&amp;""</f>
        <v/>
      </c>
      <c r="C14" s="930"/>
      <c r="D14" s="705" t="str">
        <f>""&amp;Protocolo!$C$54&amp;""</f>
        <v/>
      </c>
      <c r="E14" s="705"/>
      <c r="F14" s="705"/>
      <c r="G14" s="705"/>
      <c r="H14" s="931" t="str">
        <f>""&amp;Protocolo!$G$54&amp;""</f>
        <v/>
      </c>
      <c r="I14" s="932"/>
      <c r="J14" s="933"/>
    </row>
    <row r="15" spans="1:10" s="17" customFormat="1" ht="28.15" customHeight="1" x14ac:dyDescent="0.25">
      <c r="A15" s="120">
        <v>3</v>
      </c>
      <c r="B15" s="929" t="str">
        <f>""&amp;Protocolo!$B$55&amp;""</f>
        <v/>
      </c>
      <c r="C15" s="930"/>
      <c r="D15" s="705" t="str">
        <f>""&amp;Protocolo!$C$55&amp;""</f>
        <v/>
      </c>
      <c r="E15" s="705"/>
      <c r="F15" s="705"/>
      <c r="G15" s="705"/>
      <c r="H15" s="931" t="str">
        <f>""&amp;Protocolo!$G$55&amp;""</f>
        <v/>
      </c>
      <c r="I15" s="932"/>
      <c r="J15" s="933"/>
    </row>
    <row r="16" spans="1:10" s="17" customFormat="1" ht="28.15" customHeight="1" x14ac:dyDescent="0.25">
      <c r="A16" s="120">
        <v>4</v>
      </c>
      <c r="B16" s="929" t="str">
        <f>""&amp;Protocolo!$B$56&amp;""</f>
        <v/>
      </c>
      <c r="C16" s="930"/>
      <c r="D16" s="705" t="str">
        <f>""&amp;Protocolo!$C$56&amp;""</f>
        <v/>
      </c>
      <c r="E16" s="705"/>
      <c r="F16" s="705"/>
      <c r="G16" s="705"/>
      <c r="H16" s="931" t="str">
        <f>""&amp;Protocolo!$G$56&amp;""</f>
        <v/>
      </c>
      <c r="I16" s="932"/>
      <c r="J16" s="933"/>
    </row>
    <row r="17" spans="1:10" s="17" customFormat="1" ht="28.15" customHeight="1" x14ac:dyDescent="0.25">
      <c r="A17" s="148">
        <v>5</v>
      </c>
      <c r="B17" s="1058" t="str">
        <f>""&amp;Protocolo!$B$57&amp;""</f>
        <v/>
      </c>
      <c r="C17" s="1058"/>
      <c r="D17" s="705" t="str">
        <f>""&amp;Protocolo!$C$57&amp;""</f>
        <v/>
      </c>
      <c r="E17" s="705"/>
      <c r="F17" s="705"/>
      <c r="G17" s="705"/>
      <c r="H17" s="705" t="str">
        <f>""&amp;Protocolo!$G$57&amp;""</f>
        <v/>
      </c>
      <c r="I17" s="705"/>
      <c r="J17" s="705"/>
    </row>
    <row r="18" spans="1:10" s="17" customFormat="1" x14ac:dyDescent="0.25">
      <c r="A18" s="183"/>
      <c r="B18" s="359"/>
      <c r="C18" s="359"/>
      <c r="D18" s="360"/>
      <c r="E18" s="360"/>
      <c r="F18" s="360"/>
      <c r="G18" s="360"/>
      <c r="H18" s="360"/>
      <c r="I18" s="360"/>
      <c r="J18" s="360"/>
    </row>
    <row r="19" spans="1:10" customFormat="1" ht="14.45" customHeight="1" x14ac:dyDescent="0.25">
      <c r="A19" s="950" t="s">
        <v>730</v>
      </c>
      <c r="B19" s="950"/>
      <c r="C19" s="950"/>
      <c r="D19" s="103" t="s">
        <v>267</v>
      </c>
      <c r="E19" s="361">
        <f>Protocolo!G28</f>
        <v>0</v>
      </c>
      <c r="F19" s="103" t="s">
        <v>268</v>
      </c>
      <c r="G19" s="361">
        <f>Protocolo!G29</f>
        <v>0</v>
      </c>
      <c r="H19" s="980" t="s">
        <v>253</v>
      </c>
      <c r="I19" s="980"/>
      <c r="J19" s="362">
        <f>Protocolo!G30</f>
        <v>0</v>
      </c>
    </row>
    <row r="20" spans="1:10" s="17" customFormat="1" x14ac:dyDescent="0.25">
      <c r="A20" s="950" t="s">
        <v>466</v>
      </c>
      <c r="B20" s="950"/>
      <c r="C20" s="950"/>
      <c r="D20" s="1064"/>
      <c r="E20" s="497"/>
      <c r="F20" s="497"/>
      <c r="G20" s="497"/>
      <c r="H20" s="497"/>
      <c r="I20" s="497"/>
      <c r="J20" s="497"/>
    </row>
    <row r="21" spans="1:10" s="17" customFormat="1" x14ac:dyDescent="0.25">
      <c r="A21" s="1045" t="s">
        <v>467</v>
      </c>
      <c r="B21" s="1046"/>
      <c r="C21" s="1047"/>
      <c r="D21" s="733"/>
      <c r="E21" s="857"/>
      <c r="F21" s="857"/>
      <c r="G21" s="857"/>
      <c r="H21" s="857"/>
      <c r="I21" s="857"/>
      <c r="J21" s="734"/>
    </row>
    <row r="22" spans="1:10" s="17" customFormat="1" x14ac:dyDescent="0.25">
      <c r="A22" s="950" t="s">
        <v>731</v>
      </c>
      <c r="B22" s="950"/>
      <c r="C22" s="950"/>
      <c r="D22" s="1055"/>
      <c r="E22" s="1056"/>
      <c r="F22" s="1056"/>
      <c r="G22" s="1056"/>
      <c r="H22" s="1056"/>
      <c r="I22" s="1056"/>
      <c r="J22" s="1057"/>
    </row>
    <row r="24" spans="1:10" ht="14.45" customHeight="1" x14ac:dyDescent="0.25">
      <c r="A24" s="928" t="s">
        <v>734</v>
      </c>
      <c r="B24" s="928"/>
      <c r="C24" s="928"/>
      <c r="D24" s="928"/>
      <c r="E24" s="928"/>
      <c r="F24" s="928" t="s">
        <v>733</v>
      </c>
      <c r="G24" s="928"/>
      <c r="H24" s="928"/>
      <c r="I24" s="928"/>
      <c r="J24" s="928"/>
    </row>
    <row r="25" spans="1:10" x14ac:dyDescent="0.25">
      <c r="A25" s="1065"/>
      <c r="B25" s="1065"/>
      <c r="C25" s="1065"/>
      <c r="D25" s="1065"/>
      <c r="E25" s="1065"/>
      <c r="F25" s="1065"/>
      <c r="G25" s="1065"/>
      <c r="H25" s="1065"/>
      <c r="I25" s="1065"/>
      <c r="J25" s="1065"/>
    </row>
    <row r="26" spans="1:10" x14ac:dyDescent="0.25">
      <c r="A26" s="1065"/>
      <c r="B26" s="1065"/>
      <c r="C26" s="1065"/>
      <c r="D26" s="1065"/>
      <c r="E26" s="1065"/>
      <c r="F26" s="1065"/>
      <c r="G26" s="1065"/>
      <c r="H26" s="1065"/>
      <c r="I26" s="1065"/>
      <c r="J26" s="1065"/>
    </row>
    <row r="27" spans="1:10" x14ac:dyDescent="0.25">
      <c r="A27" s="1065"/>
      <c r="B27" s="1065"/>
      <c r="C27" s="1065"/>
      <c r="D27" s="1065"/>
      <c r="E27" s="1065"/>
      <c r="F27" s="1065"/>
      <c r="G27" s="1065"/>
      <c r="H27" s="1065"/>
      <c r="I27" s="1065"/>
      <c r="J27" s="1065"/>
    </row>
    <row r="28" spans="1:10" x14ac:dyDescent="0.25">
      <c r="A28" s="1065"/>
      <c r="B28" s="1065"/>
      <c r="C28" s="1065"/>
      <c r="D28" s="1065"/>
      <c r="E28" s="1065"/>
      <c r="F28" s="1065"/>
      <c r="G28" s="1065"/>
      <c r="H28" s="1065"/>
      <c r="I28" s="1065"/>
      <c r="J28" s="1065"/>
    </row>
    <row r="29" spans="1:10" x14ac:dyDescent="0.25">
      <c r="A29" s="1065"/>
      <c r="B29" s="1065"/>
      <c r="C29" s="1065"/>
      <c r="D29" s="1065"/>
      <c r="E29" s="1065"/>
      <c r="F29" s="1065"/>
      <c r="G29" s="1065"/>
      <c r="H29" s="1065"/>
      <c r="I29" s="1065"/>
      <c r="J29" s="1065"/>
    </row>
    <row r="30" spans="1:10" x14ac:dyDescent="0.25">
      <c r="A30" s="1065"/>
      <c r="B30" s="1065"/>
      <c r="C30" s="1065"/>
      <c r="D30" s="1065"/>
      <c r="E30" s="1065"/>
      <c r="F30" s="1065"/>
      <c r="G30" s="1065"/>
      <c r="H30" s="1065"/>
      <c r="I30" s="1065"/>
      <c r="J30" s="1065"/>
    </row>
    <row r="31" spans="1:10" x14ac:dyDescent="0.25">
      <c r="A31" s="1065"/>
      <c r="B31" s="1065"/>
      <c r="C31" s="1065"/>
      <c r="D31" s="1065"/>
      <c r="E31" s="1065"/>
      <c r="F31" s="1065"/>
      <c r="G31" s="1065"/>
      <c r="H31" s="1065"/>
      <c r="I31" s="1065"/>
      <c r="J31" s="1065"/>
    </row>
    <row r="32" spans="1:10" x14ac:dyDescent="0.25">
      <c r="A32" s="1065"/>
      <c r="B32" s="1065"/>
      <c r="C32" s="1065"/>
      <c r="D32" s="1065"/>
      <c r="E32" s="1065"/>
      <c r="F32" s="1065"/>
      <c r="G32" s="1065"/>
      <c r="H32" s="1065"/>
      <c r="I32" s="1065"/>
      <c r="J32" s="1065"/>
    </row>
    <row r="33" spans="1:10" s="17" customFormat="1" x14ac:dyDescent="0.25">
      <c r="A33" s="342"/>
      <c r="B33" s="342"/>
      <c r="C33" s="342"/>
      <c r="D33" s="342"/>
      <c r="E33" s="342"/>
      <c r="F33" s="342"/>
      <c r="G33" s="342"/>
      <c r="H33" s="342"/>
      <c r="I33" s="342"/>
      <c r="J33" s="342"/>
    </row>
    <row r="34" spans="1:10" s="17" customFormat="1" x14ac:dyDescent="0.25">
      <c r="A34" s="1042">
        <f ca="1">TODAY()</f>
        <v>45699</v>
      </c>
      <c r="B34" s="1042"/>
      <c r="C34" s="1042"/>
      <c r="D34" s="1042"/>
      <c r="E34" s="16"/>
      <c r="F34" s="16"/>
      <c r="G34" s="16"/>
      <c r="H34" s="16"/>
      <c r="I34" s="16"/>
      <c r="J34" s="16"/>
    </row>
    <row r="40" spans="1:10" x14ac:dyDescent="0.25">
      <c r="C40" s="1043" t="s">
        <v>735</v>
      </c>
      <c r="D40" s="1043"/>
      <c r="E40" s="1043"/>
    </row>
    <row r="41" spans="1:10" x14ac:dyDescent="0.25">
      <c r="C41" s="356"/>
      <c r="D41" s="356"/>
      <c r="E41" s="356"/>
    </row>
    <row r="42" spans="1:10" x14ac:dyDescent="0.25">
      <c r="A42" s="677" t="str">
        <f>""&amp;'Datos de Investigación'!$C$8&amp;""</f>
        <v/>
      </c>
      <c r="B42" s="677"/>
      <c r="C42" s="677"/>
      <c r="D42" s="677"/>
      <c r="E42" s="677"/>
      <c r="F42" s="677"/>
      <c r="G42" s="677"/>
      <c r="H42" s="677"/>
      <c r="I42" s="677"/>
      <c r="J42" s="677"/>
    </row>
    <row r="43" spans="1:10" x14ac:dyDescent="0.25">
      <c r="A43" s="677" t="str">
        <f>""&amp;'Datos de Investigación'!$C$14&amp;""</f>
        <v/>
      </c>
      <c r="B43" s="677"/>
      <c r="C43" s="677"/>
      <c r="D43" s="677"/>
      <c r="E43" s="78"/>
      <c r="F43" s="78"/>
      <c r="G43" s="78"/>
      <c r="H43" s="78"/>
      <c r="I43" s="78"/>
      <c r="J43" s="78"/>
    </row>
    <row r="44" spans="1:10" x14ac:dyDescent="0.25">
      <c r="A44" s="677" t="s">
        <v>6</v>
      </c>
      <c r="B44" s="677"/>
      <c r="C44" s="677" t="str">
        <f>""&amp;'Datos de Investigación'!$C$13&amp;""</f>
        <v/>
      </c>
      <c r="D44" s="677"/>
      <c r="E44" s="78"/>
      <c r="F44" s="78"/>
      <c r="G44" s="78"/>
      <c r="H44" s="78"/>
      <c r="I44" s="78"/>
      <c r="J44" s="78"/>
    </row>
    <row r="45" spans="1:10" x14ac:dyDescent="0.25">
      <c r="A45" s="353" t="s">
        <v>157</v>
      </c>
      <c r="B45" s="673">
        <f>'Datos de Investigación'!$C$11</f>
        <v>0</v>
      </c>
      <c r="C45" s="673"/>
      <c r="D45" s="673"/>
      <c r="E45" s="78"/>
      <c r="F45" s="78"/>
      <c r="G45" s="78"/>
      <c r="H45" s="78"/>
      <c r="I45" s="78"/>
      <c r="J45" s="78"/>
    </row>
  </sheetData>
  <sheetProtection password="F865" sheet="1"/>
  <dataConsolidate function="varp">
    <dataRefs count="1">
      <dataRef ref="A1:H5" sheet="B. DETALLE DE LA INVESTIGACIÓN" r:id="rId1"/>
    </dataRefs>
  </dataConsolidate>
  <customSheetViews>
    <customSheetView guid="{F18DF457-81A8-4440-941F-29A6E090E356}" showGridLines="0" state="hidden">
      <selection sqref="A1:J1"/>
      <pageMargins left="0.54166666666666663" right="0.26666666666666666" top="1.2941176470588236" bottom="0.74803149606299213" header="0.31496062992125984" footer="0.31496062992125984"/>
      <pageSetup paperSize="9" orientation="portrait" r:id="rId2"/>
      <headerFooter>
        <oddHeader xml:space="preserve">&amp;R
&amp;G
</oddHeader>
        <oddFooter>&amp;LPágina &amp;P</oddFooter>
      </headerFooter>
    </customSheetView>
  </customSheetViews>
  <mergeCells count="70">
    <mergeCell ref="A43:D43"/>
    <mergeCell ref="A44:B44"/>
    <mergeCell ref="C44:D44"/>
    <mergeCell ref="B45:D45"/>
    <mergeCell ref="C40:E40"/>
    <mergeCell ref="A42:J42"/>
    <mergeCell ref="F26:J26"/>
    <mergeCell ref="F27:J27"/>
    <mergeCell ref="F28:J28"/>
    <mergeCell ref="F29:J29"/>
    <mergeCell ref="F30:J30"/>
    <mergeCell ref="F31:J31"/>
    <mergeCell ref="A34:D34"/>
    <mergeCell ref="A19:C19"/>
    <mergeCell ref="H19:I19"/>
    <mergeCell ref="A24:E24"/>
    <mergeCell ref="F24:J24"/>
    <mergeCell ref="A31:E31"/>
    <mergeCell ref="A32:E32"/>
    <mergeCell ref="F32:J32"/>
    <mergeCell ref="A28:E28"/>
    <mergeCell ref="A29:E29"/>
    <mergeCell ref="A30:E30"/>
    <mergeCell ref="A25:E25"/>
    <mergeCell ref="F25:J25"/>
    <mergeCell ref="A26:E26"/>
    <mergeCell ref="A27:E27"/>
    <mergeCell ref="A22:C22"/>
    <mergeCell ref="D22:J22"/>
    <mergeCell ref="B17:C17"/>
    <mergeCell ref="D17:G17"/>
    <mergeCell ref="H17:J17"/>
    <mergeCell ref="A20:C20"/>
    <mergeCell ref="D20:J20"/>
    <mergeCell ref="A21:C21"/>
    <mergeCell ref="D21:J21"/>
    <mergeCell ref="B15:C15"/>
    <mergeCell ref="D15:G15"/>
    <mergeCell ref="H15:J15"/>
    <mergeCell ref="B16:C16"/>
    <mergeCell ref="D16:G16"/>
    <mergeCell ref="H16:J16"/>
    <mergeCell ref="B13:C13"/>
    <mergeCell ref="D13:G13"/>
    <mergeCell ref="H13:J13"/>
    <mergeCell ref="B14:C14"/>
    <mergeCell ref="D14:G14"/>
    <mergeCell ref="H14:J14"/>
    <mergeCell ref="A11:J11"/>
    <mergeCell ref="B12:C12"/>
    <mergeCell ref="D12:G12"/>
    <mergeCell ref="H12:J12"/>
    <mergeCell ref="A6:C6"/>
    <mergeCell ref="D6:J6"/>
    <mergeCell ref="A8:J8"/>
    <mergeCell ref="A9:B9"/>
    <mergeCell ref="C9:D9"/>
    <mergeCell ref="E9:F9"/>
    <mergeCell ref="A10:B10"/>
    <mergeCell ref="C10:D10"/>
    <mergeCell ref="E10:F10"/>
    <mergeCell ref="G9:J9"/>
    <mergeCell ref="G10:J10"/>
    <mergeCell ref="A5:C5"/>
    <mergeCell ref="D5:J5"/>
    <mergeCell ref="A1:J1"/>
    <mergeCell ref="A3:C3"/>
    <mergeCell ref="D3:J3"/>
    <mergeCell ref="A4:C4"/>
    <mergeCell ref="D4:J4"/>
  </mergeCells>
  <pageMargins left="0.54166666666666663" right="0.26666666666666666" top="1.2941176470588236" bottom="0.74803149606299213" header="0.31496062992125984" footer="0.31496062992125984"/>
  <pageSetup paperSize="9" orientation="portrait" r:id="rId3"/>
  <headerFooter>
    <oddHeader xml:space="preserve">&amp;R
&amp;G
</oddHeader>
    <oddFooter>&amp;LPágina &amp;P</oddFooter>
  </headerFooter>
  <legacyDrawing r:id="rId4"/>
  <legacyDrawingHF r:id="rId5"/>
  <extLst>
    <ext xmlns:x14="http://schemas.microsoft.com/office/spreadsheetml/2009/9/main" uri="{CCE6A557-97BC-4b89-ADB6-D9C93CAAB3DF}">
      <x14:dataValidations xmlns:xm="http://schemas.microsoft.com/office/excel/2006/main" count="1">
        <x14:dataValidation type="list" allowBlank="1" showInputMessage="1" showErrorMessage="1" xr:uid="{6980CE2C-D98A-4091-9AEF-394A7D7C42A6}">
          <x14:formula1>
            <xm:f>'Datos Listas Desplegables (2)'!$D$2:$D$6</xm:f>
          </x14:formula1>
          <xm:sqref>D6:J6</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C2FE-67D1-46A4-8567-72900672599E}">
  <sheetPr codeName="Hoja24">
    <tabColor rgb="FFFF0000"/>
  </sheetPr>
  <dimension ref="A2:M72"/>
  <sheetViews>
    <sheetView showGridLines="0" zoomScaleNormal="100" workbookViewId="0">
      <selection activeCell="G74" sqref="G74"/>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5.28515625" style="16" customWidth="1"/>
    <col min="9" max="9" width="13.28515625" style="16" customWidth="1"/>
    <col min="10" max="10" width="9.285156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2" spans="1:11" s="17" customFormat="1" x14ac:dyDescent="0.25">
      <c r="A2" s="16"/>
      <c r="B2" s="16"/>
      <c r="C2" s="16"/>
      <c r="D2" s="16"/>
      <c r="E2" s="16"/>
      <c r="F2" s="16"/>
      <c r="G2" s="65"/>
      <c r="H2" s="1069" t="str">
        <f>""&amp;'Datos de Investigación'!$C$7&amp;""</f>
        <v/>
      </c>
      <c r="I2" s="1069"/>
      <c r="J2" s="1069"/>
    </row>
    <row r="3" spans="1:11" s="17" customFormat="1" x14ac:dyDescent="0.25">
      <c r="A3" s="16"/>
      <c r="B3" s="16"/>
      <c r="C3" s="16"/>
      <c r="D3" s="16"/>
      <c r="E3" s="16"/>
      <c r="F3" s="16"/>
      <c r="G3" s="65"/>
      <c r="H3" s="65"/>
      <c r="I3" s="219" t="s">
        <v>405</v>
      </c>
      <c r="J3" s="128"/>
    </row>
    <row r="4" spans="1:11" s="17" customFormat="1" x14ac:dyDescent="0.25">
      <c r="A4" s="16"/>
      <c r="B4" s="16"/>
      <c r="C4" s="16"/>
      <c r="D4" s="16"/>
      <c r="E4" s="16"/>
      <c r="F4" s="16"/>
      <c r="H4" s="220" t="s">
        <v>159</v>
      </c>
      <c r="I4" s="1066">
        <f ca="1">'Datos de Investigación'!C6</f>
        <v>45699</v>
      </c>
      <c r="J4" s="1066"/>
      <c r="K4" s="129"/>
    </row>
    <row r="5" spans="1:11" s="17" customFormat="1" ht="71.45" customHeight="1" x14ac:dyDescent="0.25">
      <c r="A5" s="510" t="str">
        <f>"Señor/a, Dr/a
"&amp;'Datos de Investigación'!$C$8&amp;"
Investigador Principal 
"&amp;'Datos de Investigación'!$C$14&amp;"
Presente"</f>
        <v>Señor/a, Dr/a
Investigador Principal 
Presente</v>
      </c>
      <c r="B5" s="510"/>
      <c r="C5" s="510"/>
      <c r="D5" s="510"/>
      <c r="E5" s="510"/>
      <c r="F5" s="510"/>
      <c r="G5" s="510"/>
      <c r="H5" s="510"/>
      <c r="I5" s="510"/>
      <c r="J5" s="510"/>
    </row>
    <row r="6" spans="1:11" s="17" customFormat="1" ht="15" customHeight="1" x14ac:dyDescent="0.25">
      <c r="A6" s="404"/>
      <c r="B6" s="404"/>
      <c r="C6" s="404"/>
      <c r="D6" s="404"/>
      <c r="E6" s="404"/>
      <c r="F6" s="404"/>
      <c r="G6" s="404"/>
      <c r="H6" s="404"/>
      <c r="I6" s="404"/>
      <c r="J6" s="404"/>
    </row>
    <row r="7" spans="1:11" s="17" customFormat="1" ht="33.6" customHeight="1" x14ac:dyDescent="0.25">
      <c r="A7" s="510" t="s">
        <v>453</v>
      </c>
      <c r="B7" s="510"/>
      <c r="C7" s="510"/>
      <c r="D7" s="510"/>
      <c r="E7" s="510"/>
      <c r="F7" s="87"/>
      <c r="G7" s="87"/>
      <c r="H7" s="87"/>
      <c r="I7" s="87"/>
      <c r="J7" s="87"/>
    </row>
    <row r="8" spans="1:11" s="17" customFormat="1" x14ac:dyDescent="0.25">
      <c r="A8" s="743" t="s">
        <v>402</v>
      </c>
      <c r="B8" s="743"/>
      <c r="C8" s="743"/>
      <c r="D8" s="87"/>
      <c r="E8" s="87"/>
      <c r="F8" s="87"/>
      <c r="G8" s="87"/>
      <c r="H8" s="87"/>
      <c r="I8" s="87"/>
      <c r="J8" s="87"/>
    </row>
    <row r="9" spans="1:11" s="17" customFormat="1" x14ac:dyDescent="0.25">
      <c r="A9" s="88"/>
      <c r="B9" s="16"/>
      <c r="C9" s="16"/>
      <c r="D9" s="16"/>
      <c r="E9" s="16"/>
      <c r="F9" s="16"/>
      <c r="G9" s="16"/>
      <c r="H9" s="16"/>
      <c r="I9" s="16"/>
      <c r="J9" s="16"/>
    </row>
    <row r="10" spans="1:11" s="17" customFormat="1" ht="14.45" customHeight="1" x14ac:dyDescent="0.25">
      <c r="A10" s="675" t="str">
        <f>"El Comité de Ética de Investigación en Seres Humanos de la Universidad San Francisco de Quito “CEISH-USFQ”, "&amp;" notifica a usted que, analizó la investigación "&amp;'Datos de Investigación'!$C$17&amp;" con código "&amp;'Datos de Investigación'!$C$7&amp;", determinando que es una investigación exenta de evaluación, de conformidad a lo dispuesto en la normativa legal vigente."</f>
        <v>El Comité de Ética de Investigación en Seres Humanos de la Universidad San Francisco de Quito “CEISH-USFQ”,  notifica a usted que, analizó la investigación  con código , determinando que es una investigación exenta de evaluación, de conformidad a lo dispuesto en la normativa legal vigente.</v>
      </c>
      <c r="B10" s="675"/>
      <c r="C10" s="675"/>
      <c r="D10" s="675"/>
      <c r="E10" s="675"/>
      <c r="F10" s="675"/>
      <c r="G10" s="675"/>
      <c r="H10" s="675"/>
      <c r="I10" s="675"/>
      <c r="J10" s="675"/>
    </row>
    <row r="11" spans="1:11" s="17" customFormat="1" x14ac:dyDescent="0.25">
      <c r="A11" s="675"/>
      <c r="B11" s="675"/>
      <c r="C11" s="675"/>
      <c r="D11" s="675"/>
      <c r="E11" s="675"/>
      <c r="F11" s="675"/>
      <c r="G11" s="675"/>
      <c r="H11" s="675"/>
      <c r="I11" s="675"/>
      <c r="J11" s="675"/>
    </row>
    <row r="12" spans="1:11" s="17" customFormat="1" ht="14.45" customHeight="1" x14ac:dyDescent="0.25">
      <c r="A12" s="675"/>
      <c r="B12" s="675"/>
      <c r="C12" s="675"/>
      <c r="D12" s="675"/>
      <c r="E12" s="675"/>
      <c r="F12" s="675"/>
      <c r="G12" s="675"/>
      <c r="H12" s="675"/>
      <c r="I12" s="675"/>
      <c r="J12" s="675"/>
    </row>
    <row r="13" spans="1:11" s="17" customFormat="1" ht="57" customHeight="1" x14ac:dyDescent="0.25">
      <c r="A13" s="675"/>
      <c r="B13" s="675"/>
      <c r="C13" s="675"/>
      <c r="D13" s="675"/>
      <c r="E13" s="675"/>
      <c r="F13" s="675"/>
      <c r="G13" s="675"/>
      <c r="H13" s="675"/>
      <c r="I13" s="675"/>
      <c r="J13" s="675"/>
    </row>
    <row r="14" spans="1:11" s="17" customFormat="1" x14ac:dyDescent="0.25">
      <c r="A14" s="79"/>
      <c r="B14" s="79"/>
      <c r="C14" s="79"/>
      <c r="D14" s="79"/>
      <c r="E14" s="79"/>
      <c r="F14" s="79"/>
      <c r="G14" s="79"/>
      <c r="H14" s="79"/>
      <c r="I14" s="79"/>
      <c r="J14" s="79"/>
    </row>
    <row r="15" spans="1:11" s="17" customFormat="1" ht="58.15" customHeight="1" x14ac:dyDescent="0.25">
      <c r="A15" s="950" t="s">
        <v>257</v>
      </c>
      <c r="B15" s="950"/>
      <c r="C15" s="950"/>
      <c r="D15" s="497" t="str">
        <f>""&amp;'Datos de Investigación'!$C$17&amp;""</f>
        <v/>
      </c>
      <c r="E15" s="497"/>
      <c r="F15" s="497"/>
      <c r="G15" s="497"/>
      <c r="H15" s="497"/>
      <c r="I15" s="497"/>
      <c r="J15" s="497"/>
    </row>
    <row r="16" spans="1:11" s="17" customFormat="1" x14ac:dyDescent="0.25">
      <c r="A16" s="1045" t="s">
        <v>258</v>
      </c>
      <c r="B16" s="1046"/>
      <c r="C16" s="1047"/>
      <c r="D16" s="854" t="str">
        <f>""&amp;'Datos de Investigación'!$C$7&amp;""</f>
        <v/>
      </c>
      <c r="E16" s="855"/>
      <c r="F16" s="855"/>
      <c r="G16" s="855"/>
      <c r="H16" s="855"/>
      <c r="I16" s="855"/>
      <c r="J16" s="856"/>
    </row>
    <row r="17" spans="1:12" s="17" customFormat="1" x14ac:dyDescent="0.25">
      <c r="A17" s="950" t="s">
        <v>417</v>
      </c>
      <c r="B17" s="950"/>
      <c r="C17" s="950"/>
      <c r="D17" s="1055" t="s">
        <v>53</v>
      </c>
      <c r="E17" s="1056"/>
      <c r="F17" s="1056"/>
      <c r="G17" s="1056"/>
      <c r="H17" s="1056"/>
      <c r="I17" s="1056"/>
      <c r="J17" s="1057"/>
    </row>
    <row r="18" spans="1:12" s="17" customFormat="1" x14ac:dyDescent="0.25">
      <c r="A18" s="950" t="s">
        <v>418</v>
      </c>
      <c r="B18" s="950"/>
      <c r="C18" s="950"/>
      <c r="D18" s="1067" t="s">
        <v>53</v>
      </c>
      <c r="E18" s="1067"/>
      <c r="F18" s="1067"/>
      <c r="G18" s="1067"/>
      <c r="H18" s="1067"/>
      <c r="I18" s="1067"/>
      <c r="J18" s="1067"/>
    </row>
    <row r="19" spans="1:12" s="17" customFormat="1" x14ac:dyDescent="0.25">
      <c r="A19" s="701" t="s">
        <v>371</v>
      </c>
      <c r="B19" s="702"/>
      <c r="C19" s="702"/>
      <c r="D19" s="702"/>
      <c r="E19" s="702"/>
      <c r="F19" s="702"/>
      <c r="G19" s="702"/>
      <c r="H19" s="702"/>
      <c r="I19" s="702"/>
      <c r="J19" s="704"/>
    </row>
    <row r="20" spans="1:12" s="17" customFormat="1" x14ac:dyDescent="0.25">
      <c r="A20" s="221" t="s">
        <v>265</v>
      </c>
      <c r="B20" s="912" t="s">
        <v>68</v>
      </c>
      <c r="C20" s="914"/>
      <c r="D20" s="912" t="s">
        <v>369</v>
      </c>
      <c r="E20" s="913"/>
      <c r="F20" s="913"/>
      <c r="G20" s="914"/>
      <c r="H20" s="912" t="s">
        <v>419</v>
      </c>
      <c r="I20" s="913"/>
      <c r="J20" s="914"/>
    </row>
    <row r="21" spans="1:12" s="17" customFormat="1" ht="28.9" customHeight="1" x14ac:dyDescent="0.25">
      <c r="A21" s="120">
        <v>1</v>
      </c>
      <c r="B21" s="929" t="str">
        <f>""&amp;Protocolo!$B$53&amp;""</f>
        <v>Investigador Principal</v>
      </c>
      <c r="C21" s="930"/>
      <c r="D21" s="705" t="str">
        <f>""&amp;Protocolo!$C$53&amp;""</f>
        <v>0</v>
      </c>
      <c r="E21" s="705"/>
      <c r="F21" s="705"/>
      <c r="G21" s="705"/>
      <c r="H21" s="931" t="str">
        <f>""&amp;Protocolo!$G$53&amp;""</f>
        <v>0</v>
      </c>
      <c r="I21" s="932"/>
      <c r="J21" s="933"/>
    </row>
    <row r="22" spans="1:12" s="17" customFormat="1" ht="28.9" customHeight="1" x14ac:dyDescent="0.25">
      <c r="A22" s="120">
        <v>2</v>
      </c>
      <c r="B22" s="929" t="str">
        <f>""&amp;Protocolo!$B$54&amp;""</f>
        <v/>
      </c>
      <c r="C22" s="930"/>
      <c r="D22" s="705" t="str">
        <f>""&amp;Protocolo!$C$54&amp;""</f>
        <v/>
      </c>
      <c r="E22" s="705"/>
      <c r="F22" s="705"/>
      <c r="G22" s="705"/>
      <c r="H22" s="931" t="str">
        <f>""&amp;Protocolo!$G$54&amp;""</f>
        <v/>
      </c>
      <c r="I22" s="932"/>
      <c r="J22" s="933"/>
    </row>
    <row r="23" spans="1:12" s="17" customFormat="1" ht="28.9" customHeight="1" x14ac:dyDescent="0.25">
      <c r="A23" s="120">
        <v>3</v>
      </c>
      <c r="B23" s="929" t="str">
        <f>""&amp;Protocolo!$B$55&amp;""</f>
        <v/>
      </c>
      <c r="C23" s="930"/>
      <c r="D23" s="705" t="str">
        <f>""&amp;Protocolo!$C$55&amp;""</f>
        <v/>
      </c>
      <c r="E23" s="705"/>
      <c r="F23" s="705"/>
      <c r="G23" s="705"/>
      <c r="H23" s="931" t="str">
        <f>""&amp;Protocolo!$G$55&amp;""</f>
        <v/>
      </c>
      <c r="I23" s="932"/>
      <c r="J23" s="933"/>
    </row>
    <row r="24" spans="1:12" s="17" customFormat="1" ht="28.9" customHeight="1" x14ac:dyDescent="0.25">
      <c r="A24" s="120">
        <v>4</v>
      </c>
      <c r="B24" s="929" t="str">
        <f>""&amp;Protocolo!$B$56&amp;""</f>
        <v/>
      </c>
      <c r="C24" s="930"/>
      <c r="D24" s="705" t="str">
        <f>""&amp;Protocolo!$C$56&amp;""</f>
        <v/>
      </c>
      <c r="E24" s="705"/>
      <c r="F24" s="705"/>
      <c r="G24" s="705"/>
      <c r="H24" s="931" t="str">
        <f>""&amp;Protocolo!$G$56&amp;""</f>
        <v/>
      </c>
      <c r="I24" s="932"/>
      <c r="J24" s="933"/>
    </row>
    <row r="25" spans="1:12" s="17" customFormat="1" ht="28.9" customHeight="1" x14ac:dyDescent="0.25">
      <c r="A25" s="120">
        <v>5</v>
      </c>
      <c r="B25" s="929" t="str">
        <f>""&amp;Protocolo!$B$57&amp;""</f>
        <v/>
      </c>
      <c r="C25" s="930"/>
      <c r="D25" s="705" t="str">
        <f>""&amp;Protocolo!$C$57&amp;""</f>
        <v/>
      </c>
      <c r="E25" s="705"/>
      <c r="F25" s="705"/>
      <c r="G25" s="705"/>
      <c r="H25" s="931" t="str">
        <f>""&amp;Protocolo!$G$57&amp;""</f>
        <v/>
      </c>
      <c r="I25" s="932"/>
      <c r="J25" s="933"/>
    </row>
    <row r="26" spans="1:12" s="17" customFormat="1" x14ac:dyDescent="0.25">
      <c r="A26" s="950" t="s">
        <v>420</v>
      </c>
      <c r="B26" s="950"/>
      <c r="C26" s="950"/>
      <c r="D26" s="844"/>
      <c r="E26" s="844"/>
      <c r="F26" s="844"/>
      <c r="G26" s="844"/>
      <c r="H26" s="844"/>
      <c r="I26" s="844"/>
      <c r="J26" s="844"/>
    </row>
    <row r="27" spans="1:12" s="17" customFormat="1" x14ac:dyDescent="0.25">
      <c r="A27" s="222"/>
      <c r="B27" s="222"/>
      <c r="C27" s="222"/>
      <c r="D27" s="134"/>
      <c r="E27" s="134"/>
      <c r="F27" s="134"/>
      <c r="G27" s="134"/>
      <c r="H27" s="134"/>
      <c r="I27" s="134"/>
      <c r="J27" s="134"/>
    </row>
    <row r="28" spans="1:12" s="17" customFormat="1" x14ac:dyDescent="0.25">
      <c r="A28" s="223" t="s">
        <v>457</v>
      </c>
      <c r="B28" s="224"/>
      <c r="C28" s="224"/>
      <c r="D28" s="135"/>
      <c r="E28" s="135"/>
      <c r="F28" s="135"/>
      <c r="G28" s="135"/>
      <c r="H28" s="135"/>
      <c r="I28" s="135"/>
      <c r="J28" s="135"/>
    </row>
    <row r="29" spans="1:12" s="17" customFormat="1" x14ac:dyDescent="0.25">
      <c r="A29" s="79"/>
      <c r="B29" s="79"/>
      <c r="C29" s="79"/>
      <c r="D29" s="79"/>
      <c r="E29" s="79"/>
      <c r="F29" s="79"/>
      <c r="G29" s="79"/>
      <c r="H29" s="79"/>
      <c r="I29" s="79"/>
      <c r="J29" s="79"/>
    </row>
    <row r="30" spans="1:12" s="17" customFormat="1" ht="27.6" customHeight="1" x14ac:dyDescent="0.25">
      <c r="A30" s="942" t="s">
        <v>172</v>
      </c>
      <c r="B30" s="942"/>
      <c r="C30" s="942"/>
      <c r="D30" s="942"/>
      <c r="E30" s="942"/>
      <c r="F30" s="942"/>
      <c r="G30" s="476" t="s">
        <v>173</v>
      </c>
      <c r="H30" s="477"/>
      <c r="I30" s="130" t="s">
        <v>174</v>
      </c>
      <c r="J30" s="407" t="s">
        <v>175</v>
      </c>
      <c r="K30" s="89"/>
      <c r="L30" s="89"/>
    </row>
    <row r="31" spans="1:12" s="17" customFormat="1" ht="14.45" customHeight="1" x14ac:dyDescent="0.25">
      <c r="A31" s="90">
        <v>1</v>
      </c>
      <c r="B31" s="738" t="str">
        <f>'Solicitud de Excención'!B15:F15</f>
        <v>Protocolo de investigación</v>
      </c>
      <c r="C31" s="739"/>
      <c r="D31" s="739"/>
      <c r="E31" s="739"/>
      <c r="F31" s="740"/>
      <c r="G31" s="1068" t="str">
        <f>""&amp;'Solicitud de Excención'!$G$15&amp;""</f>
        <v/>
      </c>
      <c r="H31" s="1068"/>
      <c r="I31" s="225" t="str">
        <f>""&amp;'Solicitud de Excención'!$I$15&amp;""</f>
        <v/>
      </c>
      <c r="J31" s="391" t="str">
        <f>""&amp;'Solicitud de Excención'!$J$15&amp;""</f>
        <v/>
      </c>
    </row>
    <row r="32" spans="1:12" s="17" customFormat="1" ht="14.45" customHeight="1" x14ac:dyDescent="0.25">
      <c r="A32" s="90">
        <v>2</v>
      </c>
      <c r="B32" s="738" t="str">
        <f>'Solicitud de Excención'!B16:F16</f>
        <v>Justificación de no aplicación de consentimiento informado</v>
      </c>
      <c r="C32" s="739"/>
      <c r="D32" s="739"/>
      <c r="E32" s="739"/>
      <c r="F32" s="740"/>
      <c r="G32" s="1068" t="str">
        <f>""&amp;'Solicitud de Excención'!$G$16&amp;""</f>
        <v/>
      </c>
      <c r="H32" s="1068"/>
      <c r="I32" s="225" t="str">
        <f>""&amp;'Solicitud de Excención'!$I$16&amp;""</f>
        <v/>
      </c>
      <c r="J32" s="391" t="str">
        <f>""&amp;'Solicitud de Excención'!$J$16&amp;""</f>
        <v/>
      </c>
    </row>
    <row r="33" spans="1:10" s="17" customFormat="1" ht="12.6" customHeight="1" x14ac:dyDescent="0.25">
      <c r="A33" s="90">
        <v>3</v>
      </c>
      <c r="B33" s="738" t="str">
        <f>'Solicitud de Excención'!B17:F17</f>
        <v>Instrumentos de la investigación (entrevistas, encuestas, instrucciones escritas, manuales, guías, entre otros).</v>
      </c>
      <c r="C33" s="739"/>
      <c r="D33" s="739"/>
      <c r="E33" s="739"/>
      <c r="F33" s="740"/>
      <c r="G33" s="1068" t="str">
        <f>""&amp;'Solicitud de Excención'!$G$17&amp;""</f>
        <v/>
      </c>
      <c r="H33" s="1068"/>
      <c r="I33" s="225" t="str">
        <f>""&amp;'Solicitud de Excención'!$I$17&amp;""</f>
        <v/>
      </c>
      <c r="J33" s="391" t="str">
        <f>""&amp;'Solicitud de Excención'!$J$17&amp;""</f>
        <v/>
      </c>
    </row>
    <row r="34" spans="1:10" s="17" customFormat="1" ht="14.45" customHeight="1" x14ac:dyDescent="0.25">
      <c r="A34" s="90">
        <v>4</v>
      </c>
      <c r="B34" s="738" t="str">
        <f>'Solicitud de Excención'!B18:F18</f>
        <v xml:space="preserve">Hoja de vida del investigador principal </v>
      </c>
      <c r="C34" s="739"/>
      <c r="D34" s="739"/>
      <c r="E34" s="739"/>
      <c r="F34" s="740"/>
      <c r="G34" s="1068" t="str">
        <f>""&amp;'Solicitud de Excención'!$G$18&amp;""</f>
        <v/>
      </c>
      <c r="H34" s="1068"/>
      <c r="I34" s="225" t="str">
        <f>""&amp;'Solicitud de Excención'!$I$18&amp;""</f>
        <v/>
      </c>
      <c r="J34" s="391" t="str">
        <f>""&amp;'Solicitud de Excención'!$J$18&amp;""</f>
        <v/>
      </c>
    </row>
    <row r="35" spans="1:10" s="17" customFormat="1" ht="14.45" customHeight="1" x14ac:dyDescent="0.25">
      <c r="A35" s="90">
        <v>5</v>
      </c>
      <c r="B35" s="738" t="str">
        <f>'Solicitud de Excención'!B19:F19</f>
        <v xml:space="preserve">Declaración de responsabilidad del investigador principal </v>
      </c>
      <c r="C35" s="739"/>
      <c r="D35" s="739"/>
      <c r="E35" s="739"/>
      <c r="F35" s="740"/>
      <c r="G35" s="1068" t="str">
        <f>""&amp;'Solicitud de Excención'!$G$19&amp;""</f>
        <v/>
      </c>
      <c r="H35" s="1068"/>
      <c r="I35" s="225" t="str">
        <f>""&amp;'Solicitud de Excención'!$I$19&amp;""</f>
        <v/>
      </c>
      <c r="J35" s="391" t="str">
        <f>""&amp;'Solicitud de Excención'!$J$19&amp;""</f>
        <v/>
      </c>
    </row>
    <row r="36" spans="1:10" s="17" customFormat="1" ht="14.45" customHeight="1" x14ac:dyDescent="0.25">
      <c r="A36" s="90">
        <v>6</v>
      </c>
      <c r="B36" s="738" t="str">
        <f>'Solicitud de Excención'!B20:F20</f>
        <v xml:space="preserve">Carta de interés institucional, suscrita por la máxima autoridad del o de los establecimientos de salud o instituciones en las que se ejecutará la investigación (si aplica). </v>
      </c>
      <c r="C36" s="739"/>
      <c r="D36" s="739"/>
      <c r="E36" s="739"/>
      <c r="F36" s="740"/>
      <c r="G36" s="1068" t="str">
        <f>""&amp;'Solicitud de Excención'!$G$20&amp;""</f>
        <v/>
      </c>
      <c r="H36" s="1068"/>
      <c r="I36" s="225" t="str">
        <f>""&amp;'Solicitud de Excención'!$I$20&amp;""</f>
        <v/>
      </c>
      <c r="J36" s="391" t="str">
        <f>""&amp;'Solicitud de Excención'!$J$20&amp;""</f>
        <v/>
      </c>
    </row>
    <row r="37" spans="1:10" s="17" customFormat="1" ht="14.45" customHeight="1" x14ac:dyDescent="0.25">
      <c r="A37" s="90">
        <v>7</v>
      </c>
      <c r="B37" s="738">
        <f>'Solicitud de Excención'!B21:F21</f>
        <v>0</v>
      </c>
      <c r="C37" s="739"/>
      <c r="D37" s="739"/>
      <c r="E37" s="739"/>
      <c r="F37" s="740"/>
      <c r="G37" s="1068" t="str">
        <f>""&amp;'Solicitud de Excención'!$G$21&amp;""</f>
        <v/>
      </c>
      <c r="H37" s="1068"/>
      <c r="I37" s="225" t="str">
        <f>""&amp;'Solicitud de Excención'!$I$21&amp;""</f>
        <v/>
      </c>
      <c r="J37" s="391" t="str">
        <f>""&amp;'Solicitud de Excención'!$J$21&amp;""</f>
        <v/>
      </c>
    </row>
    <row r="39" spans="1:10" s="17" customFormat="1" ht="14.45" customHeight="1" x14ac:dyDescent="0.25">
      <c r="A39" s="688" t="s">
        <v>455</v>
      </c>
      <c r="B39" s="688"/>
      <c r="C39" s="688"/>
      <c r="D39" s="688"/>
      <c r="E39" s="688"/>
      <c r="F39" s="688"/>
      <c r="G39" s="688"/>
      <c r="H39" s="688"/>
      <c r="I39" s="688"/>
      <c r="J39" s="688"/>
    </row>
    <row r="40" spans="1:10" s="17" customFormat="1" x14ac:dyDescent="0.25">
      <c r="A40" s="688"/>
      <c r="B40" s="688"/>
      <c r="C40" s="688"/>
      <c r="D40" s="688"/>
      <c r="E40" s="688"/>
      <c r="F40" s="688"/>
      <c r="G40" s="688"/>
      <c r="H40" s="688"/>
      <c r="I40" s="688"/>
      <c r="J40" s="688"/>
    </row>
    <row r="41" spans="1:10" s="17" customFormat="1" x14ac:dyDescent="0.25">
      <c r="A41" s="688"/>
      <c r="B41" s="688"/>
      <c r="C41" s="688"/>
      <c r="D41" s="688"/>
      <c r="E41" s="688"/>
      <c r="F41" s="688"/>
      <c r="G41" s="688"/>
      <c r="H41" s="688"/>
      <c r="I41" s="688"/>
      <c r="J41" s="688"/>
    </row>
    <row r="42" spans="1:10" s="17" customFormat="1" x14ac:dyDescent="0.25">
      <c r="A42" s="79"/>
      <c r="B42" s="79"/>
      <c r="C42" s="79"/>
      <c r="D42" s="79"/>
      <c r="E42" s="79"/>
      <c r="F42" s="79"/>
      <c r="G42" s="79"/>
      <c r="H42" s="79"/>
      <c r="I42" s="79"/>
      <c r="J42" s="79"/>
    </row>
    <row r="43" spans="1:10" s="17" customFormat="1" ht="14.45" customHeight="1" x14ac:dyDescent="0.25">
      <c r="A43" s="675" t="s">
        <v>456</v>
      </c>
      <c r="B43" s="675"/>
      <c r="C43" s="675"/>
      <c r="D43" s="675"/>
      <c r="E43" s="675"/>
      <c r="F43" s="675"/>
      <c r="G43" s="675"/>
      <c r="H43" s="675"/>
      <c r="I43" s="675"/>
      <c r="J43" s="675"/>
    </row>
    <row r="44" spans="1:10" s="17" customFormat="1" x14ac:dyDescent="0.25">
      <c r="A44" s="675"/>
      <c r="B44" s="675"/>
      <c r="C44" s="675"/>
      <c r="D44" s="675"/>
      <c r="E44" s="675"/>
      <c r="F44" s="675"/>
      <c r="G44" s="675"/>
      <c r="H44" s="675"/>
      <c r="I44" s="675"/>
      <c r="J44" s="675"/>
    </row>
    <row r="45" spans="1:10" s="17" customFormat="1" x14ac:dyDescent="0.25">
      <c r="A45" s="675"/>
      <c r="B45" s="675"/>
      <c r="C45" s="675"/>
      <c r="D45" s="675"/>
      <c r="E45" s="675"/>
      <c r="F45" s="675"/>
      <c r="G45" s="675"/>
      <c r="H45" s="675"/>
      <c r="I45" s="675"/>
      <c r="J45" s="675"/>
    </row>
    <row r="46" spans="1:10" s="17" customFormat="1" x14ac:dyDescent="0.25">
      <c r="A46" s="675"/>
      <c r="B46" s="675"/>
      <c r="C46" s="675"/>
      <c r="D46" s="675"/>
      <c r="E46" s="675"/>
      <c r="F46" s="675"/>
      <c r="G46" s="675"/>
      <c r="H46" s="675"/>
      <c r="I46" s="675"/>
      <c r="J46" s="675"/>
    </row>
    <row r="47" spans="1:10" s="17" customFormat="1" x14ac:dyDescent="0.25">
      <c r="A47" s="675"/>
      <c r="B47" s="675"/>
      <c r="C47" s="675"/>
      <c r="D47" s="675"/>
      <c r="E47" s="675"/>
      <c r="F47" s="675"/>
      <c r="G47" s="675"/>
      <c r="H47" s="675"/>
      <c r="I47" s="675"/>
      <c r="J47" s="675"/>
    </row>
    <row r="48" spans="1:10" s="17" customFormat="1" x14ac:dyDescent="0.25">
      <c r="A48" s="675"/>
      <c r="B48" s="675"/>
      <c r="C48" s="675"/>
      <c r="D48" s="675"/>
      <c r="E48" s="675"/>
      <c r="F48" s="675"/>
      <c r="G48" s="675"/>
      <c r="H48" s="675"/>
      <c r="I48" s="675"/>
      <c r="J48" s="675"/>
    </row>
    <row r="49" spans="1:10" s="17" customFormat="1" x14ac:dyDescent="0.25">
      <c r="A49" s="675"/>
      <c r="B49" s="675"/>
      <c r="C49" s="675"/>
      <c r="D49" s="675"/>
      <c r="E49" s="675"/>
      <c r="F49" s="675"/>
      <c r="G49" s="675"/>
      <c r="H49" s="675"/>
      <c r="I49" s="675"/>
      <c r="J49" s="675"/>
    </row>
    <row r="50" spans="1:10" s="17" customFormat="1" x14ac:dyDescent="0.25">
      <c r="A50" s="675"/>
      <c r="B50" s="675"/>
      <c r="C50" s="675"/>
      <c r="D50" s="675"/>
      <c r="E50" s="675"/>
      <c r="F50" s="675"/>
      <c r="G50" s="675"/>
      <c r="H50" s="675"/>
      <c r="I50" s="675"/>
      <c r="J50" s="675"/>
    </row>
    <row r="51" spans="1:10" s="17" customFormat="1" x14ac:dyDescent="0.25">
      <c r="A51" s="675"/>
      <c r="B51" s="675"/>
      <c r="C51" s="675"/>
      <c r="D51" s="675"/>
      <c r="E51" s="675"/>
      <c r="F51" s="675"/>
      <c r="G51" s="675"/>
      <c r="H51" s="675"/>
      <c r="I51" s="675"/>
      <c r="J51" s="675"/>
    </row>
    <row r="52" spans="1:10" s="17" customFormat="1" x14ac:dyDescent="0.25">
      <c r="A52" s="675"/>
      <c r="B52" s="675"/>
      <c r="C52" s="675"/>
      <c r="D52" s="675"/>
      <c r="E52" s="675"/>
      <c r="F52" s="675"/>
      <c r="G52" s="675"/>
      <c r="H52" s="675"/>
      <c r="I52" s="675"/>
      <c r="J52" s="675"/>
    </row>
    <row r="53" spans="1:10" s="17" customFormat="1" x14ac:dyDescent="0.25">
      <c r="A53" s="675"/>
      <c r="B53" s="675"/>
      <c r="C53" s="675"/>
      <c r="D53" s="675"/>
      <c r="E53" s="675"/>
      <c r="F53" s="675"/>
      <c r="G53" s="675"/>
      <c r="H53" s="675"/>
      <c r="I53" s="675"/>
      <c r="J53" s="675"/>
    </row>
    <row r="54" spans="1:10" s="17" customFormat="1" x14ac:dyDescent="0.25">
      <c r="A54" s="675" t="s">
        <v>425</v>
      </c>
      <c r="B54" s="675"/>
      <c r="C54" s="675"/>
      <c r="D54" s="675"/>
      <c r="E54" s="675"/>
      <c r="F54" s="675"/>
      <c r="G54" s="675"/>
      <c r="H54" s="675"/>
      <c r="I54" s="675"/>
      <c r="J54" s="675"/>
    </row>
    <row r="55" spans="1:10" s="17" customFormat="1" x14ac:dyDescent="0.25">
      <c r="A55" s="675"/>
      <c r="B55" s="675"/>
      <c r="C55" s="675"/>
      <c r="D55" s="675"/>
      <c r="E55" s="675"/>
      <c r="F55" s="675"/>
      <c r="G55" s="675"/>
      <c r="H55" s="675"/>
      <c r="I55" s="675"/>
      <c r="J55" s="675"/>
    </row>
    <row r="56" spans="1:10" s="17" customFormat="1" x14ac:dyDescent="0.25">
      <c r="A56" s="675"/>
      <c r="B56" s="675"/>
      <c r="C56" s="675"/>
      <c r="D56" s="675"/>
      <c r="E56" s="675"/>
      <c r="F56" s="675"/>
      <c r="G56" s="675"/>
      <c r="H56" s="675"/>
      <c r="I56" s="675"/>
      <c r="J56" s="675"/>
    </row>
    <row r="57" spans="1:10" s="17" customFormat="1" x14ac:dyDescent="0.25">
      <c r="A57" s="675"/>
      <c r="B57" s="675"/>
      <c r="C57" s="675"/>
      <c r="D57" s="675"/>
      <c r="E57" s="675"/>
      <c r="F57" s="675"/>
      <c r="G57" s="675"/>
      <c r="H57" s="675"/>
      <c r="I57" s="675"/>
      <c r="J57" s="675"/>
    </row>
    <row r="59" spans="1:10" s="17" customFormat="1" ht="15.6" customHeight="1" x14ac:dyDescent="0.25">
      <c r="A59" s="16"/>
      <c r="B59" s="957" t="s">
        <v>411</v>
      </c>
      <c r="C59" s="957"/>
      <c r="D59" s="16"/>
      <c r="E59" s="16"/>
      <c r="F59" s="16"/>
      <c r="G59" s="16"/>
      <c r="H59" s="16"/>
      <c r="I59" s="16"/>
      <c r="J59" s="16"/>
    </row>
    <row r="67" spans="1:9" ht="14.45" customHeight="1" x14ac:dyDescent="0.25">
      <c r="A67" s="959" t="s">
        <v>771</v>
      </c>
      <c r="B67" s="959"/>
      <c r="C67" s="959"/>
      <c r="D67" s="959"/>
      <c r="E67" s="960" t="s">
        <v>772</v>
      </c>
      <c r="F67" s="960"/>
      <c r="G67" s="960"/>
      <c r="H67" s="960"/>
      <c r="I67" s="960"/>
    </row>
    <row r="68" spans="1:9" ht="14.45" customHeight="1" x14ac:dyDescent="0.25">
      <c r="B68" s="958" t="s">
        <v>412</v>
      </c>
      <c r="C68" s="958"/>
      <c r="D68" s="958"/>
      <c r="F68" s="956" t="s">
        <v>837</v>
      </c>
      <c r="G68" s="956"/>
      <c r="H68" s="956"/>
      <c r="I68" s="229"/>
    </row>
    <row r="69" spans="1:9" ht="39.6" customHeight="1" x14ac:dyDescent="0.25">
      <c r="B69" s="949" t="s">
        <v>427</v>
      </c>
      <c r="C69" s="949"/>
      <c r="D69" s="949"/>
    </row>
    <row r="70" spans="1:9" x14ac:dyDescent="0.25">
      <c r="B70" s="675" t="s">
        <v>426</v>
      </c>
      <c r="C70" s="675"/>
      <c r="D70" s="675"/>
      <c r="E70" s="675"/>
    </row>
    <row r="71" spans="1:9" x14ac:dyDescent="0.25">
      <c r="B71" s="675"/>
      <c r="C71" s="675"/>
      <c r="D71" s="675"/>
      <c r="E71" s="675"/>
    </row>
    <row r="72" spans="1:9" x14ac:dyDescent="0.25">
      <c r="B72" s="230"/>
    </row>
  </sheetData>
  <sheetProtection password="F865" sheet="1" objects="1" scenarios="1"/>
  <dataConsolidate function="varp">
    <dataRefs count="1">
      <dataRef ref="A1:H5" sheet="B. DETALLE DE LA INVESTIGACIÓN" r:id="rId1"/>
    </dataRefs>
  </dataConsolidate>
  <customSheetViews>
    <customSheetView guid="{F18DF457-81A8-4440-941F-29A6E090E356}" showGridLines="0" state="hidden">
      <pageMargins left="0.54166666666666663" right="0.26666666666666666" top="1.2941176470588236" bottom="0.74803149606299213" header="0.31496062992125984" footer="0.31496062992125984"/>
      <pageSetup paperSize="9" orientation="portrait" r:id="rId2"/>
      <headerFooter>
        <oddHeader xml:space="preserve">&amp;R
&amp;G
</oddHeader>
        <oddFooter>&amp;LPágina &amp;P</oddFooter>
      </headerFooter>
    </customSheetView>
  </customSheetViews>
  <mergeCells count="61">
    <mergeCell ref="H2:J2"/>
    <mergeCell ref="B70:E71"/>
    <mergeCell ref="B36:F36"/>
    <mergeCell ref="B37:F37"/>
    <mergeCell ref="A39:J41"/>
    <mergeCell ref="A43:J53"/>
    <mergeCell ref="A54:J57"/>
    <mergeCell ref="B59:C59"/>
    <mergeCell ref="B68:D68"/>
    <mergeCell ref="F68:H68"/>
    <mergeCell ref="B69:D69"/>
    <mergeCell ref="G36:H36"/>
    <mergeCell ref="G37:H37"/>
    <mergeCell ref="A67:D67"/>
    <mergeCell ref="E67:I67"/>
    <mergeCell ref="B33:F33"/>
    <mergeCell ref="G33:H33"/>
    <mergeCell ref="B34:F34"/>
    <mergeCell ref="G34:H34"/>
    <mergeCell ref="B35:F35"/>
    <mergeCell ref="G35:H35"/>
    <mergeCell ref="A30:F30"/>
    <mergeCell ref="G30:H30"/>
    <mergeCell ref="B31:F31"/>
    <mergeCell ref="G31:H31"/>
    <mergeCell ref="B32:F32"/>
    <mergeCell ref="G32:H32"/>
    <mergeCell ref="B25:C25"/>
    <mergeCell ref="D25:G25"/>
    <mergeCell ref="H25:J25"/>
    <mergeCell ref="A26:C26"/>
    <mergeCell ref="D26:J26"/>
    <mergeCell ref="B23:C23"/>
    <mergeCell ref="D23:G23"/>
    <mergeCell ref="H23:J23"/>
    <mergeCell ref="B24:C24"/>
    <mergeCell ref="D24:G24"/>
    <mergeCell ref="H24:J24"/>
    <mergeCell ref="B21:C21"/>
    <mergeCell ref="D21:G21"/>
    <mergeCell ref="H21:J21"/>
    <mergeCell ref="B22:C22"/>
    <mergeCell ref="D22:G22"/>
    <mergeCell ref="H22:J22"/>
    <mergeCell ref="A18:C18"/>
    <mergeCell ref="D18:J18"/>
    <mergeCell ref="A19:J19"/>
    <mergeCell ref="B20:C20"/>
    <mergeCell ref="D20:G20"/>
    <mergeCell ref="H20:J20"/>
    <mergeCell ref="A15:C15"/>
    <mergeCell ref="D15:J15"/>
    <mergeCell ref="A16:C16"/>
    <mergeCell ref="D16:J16"/>
    <mergeCell ref="A17:C17"/>
    <mergeCell ref="D17:J17"/>
    <mergeCell ref="A10:J13"/>
    <mergeCell ref="I4:J4"/>
    <mergeCell ref="A5:J5"/>
    <mergeCell ref="A7:E7"/>
    <mergeCell ref="A8:C8"/>
  </mergeCells>
  <conditionalFormatting sqref="G31:J37">
    <cfRule type="cellIs" dxfId="13" priority="1" operator="equal">
      <formula>""</formula>
    </cfRule>
  </conditionalFormatting>
  <pageMargins left="0.54166666666666663" right="0.26666666666666666" top="1.2941176470588236" bottom="0.74803149606299213" header="0.31496062992125984" footer="0.31496062992125984"/>
  <pageSetup paperSize="9" orientation="portrait" r:id="rId3"/>
  <headerFooter>
    <oddHeader xml:space="preserve">&amp;R
&amp;G
</oddHeader>
    <oddFooter>&amp;LPágina &amp;P</oddFooter>
  </headerFooter>
  <drawing r:id="rId4"/>
  <legacyDrawing r:id="rId5"/>
  <legacyDrawingHF r:id="rId6"/>
  <extLst>
    <ext xmlns:x14="http://schemas.microsoft.com/office/spreadsheetml/2009/9/main" uri="{CCE6A557-97BC-4b89-ADB6-D9C93CAAB3DF}">
      <x14:dataValidations xmlns:xm="http://schemas.microsoft.com/office/excel/2006/main" count="2">
        <x14:dataValidation type="list" allowBlank="1" showInputMessage="1" showErrorMessage="1" xr:uid="{4AE54915-8AE5-4420-BDB0-AE050C956E38}">
          <x14:formula1>
            <xm:f>'Datos Listas Desplegables'!$H$56:$H$65</xm:f>
          </x14:formula1>
          <xm:sqref>D17:J17</xm:sqref>
        </x14:dataValidation>
        <x14:dataValidation type="list" allowBlank="1" showInputMessage="1" showErrorMessage="1" xr:uid="{D310D8DD-41D1-4C9D-AFED-AC685D88D1DF}">
          <x14:formula1>
            <xm:f>'Datos Listas Desplegables (2)'!$D$2:$D$6</xm:f>
          </x14:formula1>
          <xm:sqref>D18:J18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60F53-F393-4DDF-BFFE-3E82DDD236C6}">
  <sheetPr codeName="Hoja25">
    <tabColor rgb="FFFF0000"/>
  </sheetPr>
  <dimension ref="A2:M79"/>
  <sheetViews>
    <sheetView showGridLines="0" zoomScaleNormal="100" workbookViewId="0">
      <selection activeCell="F75" sqref="F75:H75"/>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5.28515625" style="16" customWidth="1"/>
    <col min="9" max="9" width="13.28515625" style="16" customWidth="1"/>
    <col min="10" max="10" width="9.285156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2" spans="1:11" s="17" customFormat="1" x14ac:dyDescent="0.25">
      <c r="A2" s="16"/>
      <c r="B2" s="16"/>
      <c r="C2" s="16"/>
      <c r="D2" s="16"/>
      <c r="E2" s="16"/>
      <c r="F2" s="16"/>
      <c r="G2" s="65"/>
      <c r="H2" s="1069" t="str">
        <f>""&amp;'Datos de Investigación'!$C$7&amp;""</f>
        <v/>
      </c>
      <c r="I2" s="1069"/>
      <c r="J2" s="1069"/>
    </row>
    <row r="3" spans="1:11" s="17" customFormat="1" x14ac:dyDescent="0.25">
      <c r="A3" s="16"/>
      <c r="B3" s="16"/>
      <c r="C3" s="16"/>
      <c r="D3" s="16"/>
      <c r="E3" s="16"/>
      <c r="F3" s="16"/>
      <c r="G3" s="65"/>
      <c r="H3" s="65"/>
      <c r="I3" s="219" t="s">
        <v>405</v>
      </c>
      <c r="J3" s="128"/>
    </row>
    <row r="4" spans="1:11" s="17" customFormat="1" x14ac:dyDescent="0.25">
      <c r="A4" s="16"/>
      <c r="B4" s="16"/>
      <c r="C4" s="16"/>
      <c r="D4" s="16"/>
      <c r="E4" s="16"/>
      <c r="F4" s="16"/>
      <c r="H4" s="220" t="s">
        <v>159</v>
      </c>
      <c r="I4" s="1066">
        <f ca="1">'Datos de Investigación'!C6</f>
        <v>45699</v>
      </c>
      <c r="J4" s="1066"/>
      <c r="K4" s="129"/>
    </row>
    <row r="5" spans="1:11" s="17" customFormat="1" ht="71.45" customHeight="1" x14ac:dyDescent="0.25">
      <c r="A5" s="510" t="str">
        <f>"Señor/a, Dr/a
"&amp;'Datos de Investigación'!$C$8&amp;"
Investigador Principal 
"&amp;'Datos de Investigación'!$C$14&amp;"
Presente"</f>
        <v>Señor/a, Dr/a
Investigador Principal 
Presente</v>
      </c>
      <c r="B5" s="510"/>
      <c r="C5" s="510"/>
      <c r="D5" s="510"/>
      <c r="E5" s="510"/>
      <c r="F5" s="510"/>
      <c r="G5" s="510"/>
      <c r="H5" s="510"/>
      <c r="I5" s="510"/>
      <c r="J5" s="510"/>
    </row>
    <row r="6" spans="1:11" s="17" customFormat="1" ht="15" customHeight="1" x14ac:dyDescent="0.25">
      <c r="A6" s="404"/>
      <c r="B6" s="404"/>
      <c r="C6" s="404"/>
      <c r="D6" s="404"/>
      <c r="E6" s="404"/>
      <c r="F6" s="404"/>
      <c r="G6" s="404"/>
      <c r="H6" s="404"/>
      <c r="I6" s="404"/>
      <c r="J6" s="404"/>
    </row>
    <row r="7" spans="1:11" s="17" customFormat="1" ht="33.6" customHeight="1" x14ac:dyDescent="0.25">
      <c r="A7" s="510" t="s">
        <v>454</v>
      </c>
      <c r="B7" s="510"/>
      <c r="C7" s="510"/>
      <c r="D7" s="510"/>
      <c r="E7" s="510"/>
      <c r="F7" s="87"/>
      <c r="G7" s="87"/>
      <c r="H7" s="87"/>
      <c r="I7" s="87"/>
      <c r="J7" s="87"/>
    </row>
    <row r="8" spans="1:11" s="17" customFormat="1" x14ac:dyDescent="0.25">
      <c r="A8" s="743" t="s">
        <v>402</v>
      </c>
      <c r="B8" s="743"/>
      <c r="C8" s="743"/>
      <c r="D8" s="87"/>
      <c r="E8" s="87"/>
      <c r="F8" s="87"/>
      <c r="G8" s="87"/>
      <c r="H8" s="87"/>
      <c r="I8" s="87"/>
      <c r="J8" s="87"/>
    </row>
    <row r="9" spans="1:11" s="17" customFormat="1" x14ac:dyDescent="0.25">
      <c r="A9" s="88"/>
      <c r="B9" s="16"/>
      <c r="C9" s="16"/>
      <c r="D9" s="16"/>
      <c r="E9" s="16"/>
      <c r="F9" s="16"/>
      <c r="G9" s="16"/>
      <c r="H9" s="16"/>
      <c r="I9" s="16"/>
      <c r="J9" s="16"/>
    </row>
    <row r="10" spans="1:11" s="17" customFormat="1" ht="14.45" customHeight="1" x14ac:dyDescent="0.25">
      <c r="A10" s="675" t="str">
        <f>"El Comité de Ética de Investigación en Seres Humanos de la Universidad San Francisco de Quito “CEISH-USFQ”, "&amp;" notifica a usted que, evaluó los aspectos éticos, metodológicos y jurídicos de la investigación "&amp;'Datos de Investigación'!$C$17&amp;" con código "&amp;'Datos de Investigación'!$C$7&amp;", acordando su Aprobación."</f>
        <v>El Comité de Ética de Investigación en Seres Humanos de la Universidad San Francisco de Quito “CEISH-USFQ”,  notifica a usted que, evaluó los aspectos éticos, metodológicos y jurídicos de la investigación  con código , acordando su Aprobación.</v>
      </c>
      <c r="B10" s="675"/>
      <c r="C10" s="675"/>
      <c r="D10" s="675"/>
      <c r="E10" s="675"/>
      <c r="F10" s="675"/>
      <c r="G10" s="675"/>
      <c r="H10" s="675"/>
      <c r="I10" s="675"/>
      <c r="J10" s="675"/>
    </row>
    <row r="11" spans="1:11" s="17" customFormat="1" x14ac:dyDescent="0.25">
      <c r="A11" s="675"/>
      <c r="B11" s="675"/>
      <c r="C11" s="675"/>
      <c r="D11" s="675"/>
      <c r="E11" s="675"/>
      <c r="F11" s="675"/>
      <c r="G11" s="675"/>
      <c r="H11" s="675"/>
      <c r="I11" s="675"/>
      <c r="J11" s="675"/>
    </row>
    <row r="12" spans="1:11" s="17" customFormat="1" ht="58.9" customHeight="1" x14ac:dyDescent="0.25">
      <c r="A12" s="675"/>
      <c r="B12" s="675"/>
      <c r="C12" s="675"/>
      <c r="D12" s="675"/>
      <c r="E12" s="675"/>
      <c r="F12" s="675"/>
      <c r="G12" s="675"/>
      <c r="H12" s="675"/>
      <c r="I12" s="675"/>
      <c r="J12" s="675"/>
    </row>
    <row r="13" spans="1:11" s="17" customFormat="1" ht="14.45" customHeight="1" x14ac:dyDescent="0.25">
      <c r="A13" s="79"/>
      <c r="B13" s="79"/>
      <c r="C13" s="79"/>
      <c r="D13" s="79"/>
      <c r="E13" s="79"/>
      <c r="F13" s="79"/>
      <c r="G13" s="79"/>
      <c r="H13" s="79"/>
      <c r="I13" s="79"/>
      <c r="J13" s="79"/>
    </row>
    <row r="14" spans="1:11" s="17" customFormat="1" x14ac:dyDescent="0.25">
      <c r="A14" s="79"/>
      <c r="B14" s="79"/>
      <c r="C14" s="79"/>
      <c r="D14" s="79"/>
      <c r="E14" s="79"/>
      <c r="F14" s="79"/>
      <c r="G14" s="79"/>
      <c r="H14" s="79"/>
      <c r="I14" s="79"/>
      <c r="J14" s="79"/>
    </row>
    <row r="15" spans="1:11" s="17" customFormat="1" ht="58.15" customHeight="1" x14ac:dyDescent="0.25">
      <c r="A15" s="950" t="s">
        <v>257</v>
      </c>
      <c r="B15" s="950"/>
      <c r="C15" s="950"/>
      <c r="D15" s="497" t="str">
        <f>""&amp;'Datos de Investigación'!$C$17&amp;""</f>
        <v/>
      </c>
      <c r="E15" s="497"/>
      <c r="F15" s="497"/>
      <c r="G15" s="497"/>
      <c r="H15" s="497"/>
      <c r="I15" s="497"/>
      <c r="J15" s="497"/>
    </row>
    <row r="16" spans="1:11" s="17" customFormat="1" x14ac:dyDescent="0.25">
      <c r="A16" s="1045" t="s">
        <v>258</v>
      </c>
      <c r="B16" s="1046"/>
      <c r="C16" s="1047"/>
      <c r="D16" s="854" t="str">
        <f>""&amp;'Datos de Investigación'!$C$7&amp;""</f>
        <v/>
      </c>
      <c r="E16" s="855"/>
      <c r="F16" s="855"/>
      <c r="G16" s="855"/>
      <c r="H16" s="855"/>
      <c r="I16" s="855"/>
      <c r="J16" s="856"/>
    </row>
    <row r="17" spans="1:10" s="17" customFormat="1" x14ac:dyDescent="0.25">
      <c r="A17" s="950" t="s">
        <v>417</v>
      </c>
      <c r="B17" s="950"/>
      <c r="C17" s="950"/>
      <c r="D17" s="916"/>
      <c r="E17" s="917"/>
      <c r="F17" s="917"/>
      <c r="G17" s="917"/>
      <c r="H17" s="917"/>
      <c r="I17" s="917"/>
      <c r="J17" s="918"/>
    </row>
    <row r="18" spans="1:10" s="17" customFormat="1" x14ac:dyDescent="0.25">
      <c r="A18" s="950" t="s">
        <v>418</v>
      </c>
      <c r="B18" s="950"/>
      <c r="C18" s="950"/>
      <c r="D18" s="1067" t="s">
        <v>53</v>
      </c>
      <c r="E18" s="1067"/>
      <c r="F18" s="1067"/>
      <c r="G18" s="1067"/>
      <c r="H18" s="1067"/>
      <c r="I18" s="1067"/>
      <c r="J18" s="1067"/>
    </row>
    <row r="19" spans="1:10" s="17" customFormat="1" x14ac:dyDescent="0.25">
      <c r="A19" s="701" t="s">
        <v>371</v>
      </c>
      <c r="B19" s="702"/>
      <c r="C19" s="702"/>
      <c r="D19" s="702"/>
      <c r="E19" s="702"/>
      <c r="F19" s="702"/>
      <c r="G19" s="702"/>
      <c r="H19" s="702"/>
      <c r="I19" s="702"/>
      <c r="J19" s="704"/>
    </row>
    <row r="20" spans="1:10" s="17" customFormat="1" x14ac:dyDescent="0.25">
      <c r="A20" s="221" t="s">
        <v>265</v>
      </c>
      <c r="B20" s="912" t="s">
        <v>68</v>
      </c>
      <c r="C20" s="914"/>
      <c r="D20" s="912" t="s">
        <v>369</v>
      </c>
      <c r="E20" s="913"/>
      <c r="F20" s="913"/>
      <c r="G20" s="914"/>
      <c r="H20" s="912" t="s">
        <v>419</v>
      </c>
      <c r="I20" s="913"/>
      <c r="J20" s="914"/>
    </row>
    <row r="21" spans="1:10" s="17" customFormat="1" ht="28.9" customHeight="1" x14ac:dyDescent="0.25">
      <c r="A21" s="120">
        <v>1</v>
      </c>
      <c r="B21" s="929" t="str">
        <f>""&amp;Protocolo!$B$53&amp;""</f>
        <v>Investigador Principal</v>
      </c>
      <c r="C21" s="930"/>
      <c r="D21" s="705" t="str">
        <f>""&amp;Protocolo!$C$53&amp;""</f>
        <v>0</v>
      </c>
      <c r="E21" s="705"/>
      <c r="F21" s="705"/>
      <c r="G21" s="705"/>
      <c r="H21" s="931" t="str">
        <f>""&amp;Protocolo!$G$53&amp;""</f>
        <v>0</v>
      </c>
      <c r="I21" s="932"/>
      <c r="J21" s="933"/>
    </row>
    <row r="22" spans="1:10" s="17" customFormat="1" ht="28.9" customHeight="1" x14ac:dyDescent="0.25">
      <c r="A22" s="120">
        <v>2</v>
      </c>
      <c r="B22" s="929" t="str">
        <f>""&amp;Protocolo!$B$54&amp;""</f>
        <v/>
      </c>
      <c r="C22" s="930"/>
      <c r="D22" s="705" t="str">
        <f>""&amp;Protocolo!$C$54&amp;""</f>
        <v/>
      </c>
      <c r="E22" s="705"/>
      <c r="F22" s="705"/>
      <c r="G22" s="705"/>
      <c r="H22" s="931" t="str">
        <f>""&amp;Protocolo!$G$54&amp;""</f>
        <v/>
      </c>
      <c r="I22" s="932"/>
      <c r="J22" s="933"/>
    </row>
    <row r="23" spans="1:10" s="17" customFormat="1" ht="28.9" customHeight="1" x14ac:dyDescent="0.25">
      <c r="A23" s="120">
        <v>3</v>
      </c>
      <c r="B23" s="929" t="str">
        <f>""&amp;Protocolo!$B$55&amp;""</f>
        <v/>
      </c>
      <c r="C23" s="930"/>
      <c r="D23" s="705" t="str">
        <f>""&amp;Protocolo!$C$55&amp;""</f>
        <v/>
      </c>
      <c r="E23" s="705"/>
      <c r="F23" s="705"/>
      <c r="G23" s="705"/>
      <c r="H23" s="931" t="str">
        <f>""&amp;Protocolo!$G$55&amp;""</f>
        <v/>
      </c>
      <c r="I23" s="932"/>
      <c r="J23" s="933"/>
    </row>
    <row r="24" spans="1:10" s="17" customFormat="1" ht="28.9" customHeight="1" x14ac:dyDescent="0.25">
      <c r="A24" s="120">
        <v>4</v>
      </c>
      <c r="B24" s="929" t="str">
        <f>""&amp;Protocolo!$B$56&amp;""</f>
        <v/>
      </c>
      <c r="C24" s="930"/>
      <c r="D24" s="705" t="str">
        <f>""&amp;Protocolo!$C$56&amp;""</f>
        <v/>
      </c>
      <c r="E24" s="705"/>
      <c r="F24" s="705"/>
      <c r="G24" s="705"/>
      <c r="H24" s="931" t="str">
        <f>""&amp;Protocolo!$G$56&amp;""</f>
        <v/>
      </c>
      <c r="I24" s="932"/>
      <c r="J24" s="933"/>
    </row>
    <row r="25" spans="1:10" s="17" customFormat="1" ht="28.9" customHeight="1" x14ac:dyDescent="0.25">
      <c r="A25" s="120">
        <v>5</v>
      </c>
      <c r="B25" s="929" t="str">
        <f>""&amp;Protocolo!$B$57&amp;""</f>
        <v/>
      </c>
      <c r="C25" s="930"/>
      <c r="D25" s="705" t="str">
        <f>""&amp;Protocolo!$C$57&amp;""</f>
        <v/>
      </c>
      <c r="E25" s="705"/>
      <c r="F25" s="705"/>
      <c r="G25" s="705"/>
      <c r="H25" s="931" t="str">
        <f>""&amp;Protocolo!$G$57&amp;""</f>
        <v/>
      </c>
      <c r="I25" s="932"/>
      <c r="J25" s="933"/>
    </row>
    <row r="26" spans="1:10" s="17" customFormat="1" x14ac:dyDescent="0.25">
      <c r="A26" s="950" t="s">
        <v>420</v>
      </c>
      <c r="B26" s="950"/>
      <c r="C26" s="950"/>
      <c r="D26" s="844"/>
      <c r="E26" s="844"/>
      <c r="F26" s="844"/>
      <c r="G26" s="844"/>
      <c r="H26" s="844"/>
      <c r="I26" s="844"/>
      <c r="J26" s="844"/>
    </row>
    <row r="27" spans="1:10" s="17" customFormat="1" x14ac:dyDescent="0.25">
      <c r="A27" s="222"/>
      <c r="B27" s="222"/>
      <c r="C27" s="222"/>
      <c r="D27" s="134"/>
      <c r="E27" s="134"/>
      <c r="F27" s="134"/>
      <c r="G27" s="134"/>
      <c r="H27" s="134"/>
      <c r="I27" s="134"/>
      <c r="J27" s="134"/>
    </row>
    <row r="28" spans="1:10" s="17" customFormat="1" x14ac:dyDescent="0.25">
      <c r="A28" s="1070" t="s">
        <v>421</v>
      </c>
      <c r="B28" s="1070"/>
      <c r="C28" s="1070"/>
      <c r="D28" s="1070"/>
      <c r="E28" s="1070"/>
      <c r="F28" s="1070"/>
      <c r="G28" s="1070"/>
      <c r="H28" s="1070"/>
      <c r="I28" s="1070"/>
      <c r="J28" s="1070"/>
    </row>
    <row r="29" spans="1:10" s="17" customFormat="1" x14ac:dyDescent="0.25">
      <c r="A29" s="1070"/>
      <c r="B29" s="1070"/>
      <c r="C29" s="1070"/>
      <c r="D29" s="1070"/>
      <c r="E29" s="1070"/>
      <c r="F29" s="1070"/>
      <c r="G29" s="1070"/>
      <c r="H29" s="1070"/>
      <c r="I29" s="1070"/>
      <c r="J29" s="1070"/>
    </row>
    <row r="30" spans="1:10" s="17" customFormat="1" x14ac:dyDescent="0.25">
      <c r="A30" s="412"/>
      <c r="B30" s="412"/>
      <c r="C30" s="412"/>
      <c r="D30" s="412"/>
      <c r="E30" s="412"/>
      <c r="F30" s="412"/>
      <c r="G30" s="412"/>
      <c r="H30" s="412"/>
      <c r="I30" s="412"/>
      <c r="J30" s="412"/>
    </row>
    <row r="31" spans="1:10" s="17" customFormat="1" x14ac:dyDescent="0.25">
      <c r="A31" s="223" t="s">
        <v>422</v>
      </c>
      <c r="B31" s="224"/>
      <c r="C31" s="224"/>
      <c r="D31" s="135"/>
      <c r="E31" s="135"/>
      <c r="F31" s="135"/>
      <c r="G31" s="135"/>
      <c r="H31" s="135"/>
      <c r="I31" s="135"/>
      <c r="J31" s="135"/>
    </row>
    <row r="32" spans="1:10" s="17" customFormat="1" x14ac:dyDescent="0.25">
      <c r="A32" s="79"/>
      <c r="B32" s="79"/>
      <c r="C32" s="79"/>
      <c r="D32" s="79"/>
      <c r="E32" s="79"/>
      <c r="F32" s="79"/>
      <c r="G32" s="79"/>
      <c r="H32" s="79"/>
      <c r="I32" s="79"/>
      <c r="J32" s="79"/>
    </row>
    <row r="33" spans="1:12" s="17" customFormat="1" ht="27.6" customHeight="1" x14ac:dyDescent="0.25">
      <c r="A33" s="942" t="s">
        <v>172</v>
      </c>
      <c r="B33" s="942"/>
      <c r="C33" s="942"/>
      <c r="D33" s="942"/>
      <c r="E33" s="942"/>
      <c r="F33" s="942"/>
      <c r="G33" s="476" t="s">
        <v>173</v>
      </c>
      <c r="H33" s="477"/>
      <c r="I33" s="130" t="s">
        <v>174</v>
      </c>
      <c r="J33" s="407" t="s">
        <v>175</v>
      </c>
      <c r="K33" s="89"/>
      <c r="L33" s="89"/>
    </row>
    <row r="34" spans="1:12" s="17" customFormat="1" ht="14.45" customHeight="1" x14ac:dyDescent="0.25">
      <c r="A34" s="90">
        <v>1</v>
      </c>
      <c r="B34" s="738"/>
      <c r="C34" s="739"/>
      <c r="D34" s="739"/>
      <c r="E34" s="739"/>
      <c r="F34" s="740"/>
      <c r="G34" s="1071"/>
      <c r="H34" s="1071"/>
      <c r="I34" s="225"/>
      <c r="J34" s="408"/>
    </row>
    <row r="35" spans="1:12" s="17" customFormat="1" ht="14.45" customHeight="1" x14ac:dyDescent="0.25">
      <c r="A35" s="90">
        <v>2</v>
      </c>
      <c r="B35" s="738"/>
      <c r="C35" s="739"/>
      <c r="D35" s="739"/>
      <c r="E35" s="739"/>
      <c r="F35" s="740"/>
      <c r="G35" s="1071"/>
      <c r="H35" s="1071"/>
      <c r="I35" s="225"/>
      <c r="J35" s="408"/>
    </row>
    <row r="36" spans="1:12" s="17" customFormat="1" ht="12.6" customHeight="1" x14ac:dyDescent="0.25">
      <c r="A36" s="90">
        <v>3</v>
      </c>
      <c r="B36" s="738"/>
      <c r="C36" s="739"/>
      <c r="D36" s="739"/>
      <c r="E36" s="739"/>
      <c r="F36" s="740"/>
      <c r="G36" s="1071"/>
      <c r="H36" s="1071"/>
      <c r="I36" s="225"/>
      <c r="J36" s="408"/>
    </row>
    <row r="37" spans="1:12" s="17" customFormat="1" ht="14.45" customHeight="1" x14ac:dyDescent="0.25">
      <c r="A37" s="90">
        <v>4</v>
      </c>
      <c r="B37" s="738"/>
      <c r="C37" s="739"/>
      <c r="D37" s="739"/>
      <c r="E37" s="739"/>
      <c r="F37" s="740"/>
      <c r="G37" s="1071"/>
      <c r="H37" s="1071"/>
      <c r="I37" s="225"/>
      <c r="J37" s="408"/>
    </row>
    <row r="38" spans="1:12" s="17" customFormat="1" ht="14.45" customHeight="1" x14ac:dyDescent="0.25">
      <c r="A38" s="90">
        <v>5</v>
      </c>
      <c r="B38" s="738"/>
      <c r="C38" s="739"/>
      <c r="D38" s="739"/>
      <c r="E38" s="739"/>
      <c r="F38" s="740"/>
      <c r="G38" s="1071"/>
      <c r="H38" s="1071"/>
      <c r="I38" s="225"/>
      <c r="J38" s="408"/>
    </row>
    <row r="39" spans="1:12" s="17" customFormat="1" ht="14.45" customHeight="1" x14ac:dyDescent="0.25">
      <c r="A39" s="90">
        <v>6</v>
      </c>
      <c r="B39" s="738"/>
      <c r="C39" s="739"/>
      <c r="D39" s="739"/>
      <c r="E39" s="739"/>
      <c r="F39" s="740"/>
      <c r="G39" s="947"/>
      <c r="H39" s="948"/>
      <c r="I39" s="225"/>
      <c r="J39" s="408"/>
    </row>
    <row r="40" spans="1:12" s="17" customFormat="1" ht="14.45" customHeight="1" x14ac:dyDescent="0.25">
      <c r="A40" s="90">
        <v>7</v>
      </c>
      <c r="B40" s="738"/>
      <c r="C40" s="739"/>
      <c r="D40" s="739"/>
      <c r="E40" s="739"/>
      <c r="F40" s="740"/>
      <c r="G40" s="947"/>
      <c r="H40" s="948"/>
      <c r="I40" s="225"/>
      <c r="J40" s="408"/>
    </row>
    <row r="42" spans="1:12" s="17" customFormat="1" ht="14.45" customHeight="1" x14ac:dyDescent="0.25">
      <c r="A42" s="675" t="s">
        <v>423</v>
      </c>
      <c r="B42" s="675"/>
      <c r="C42" s="675"/>
      <c r="D42" s="675"/>
      <c r="E42" s="675"/>
      <c r="F42" s="675"/>
      <c r="G42" s="675"/>
      <c r="H42" s="675"/>
      <c r="I42" s="675"/>
      <c r="J42" s="675"/>
    </row>
    <row r="43" spans="1:12" s="17" customFormat="1" x14ac:dyDescent="0.25">
      <c r="A43" s="675"/>
      <c r="B43" s="675"/>
      <c r="C43" s="675"/>
      <c r="D43" s="675"/>
      <c r="E43" s="675"/>
      <c r="F43" s="675"/>
      <c r="G43" s="675"/>
      <c r="H43" s="675"/>
      <c r="I43" s="675"/>
      <c r="J43" s="675"/>
    </row>
    <row r="44" spans="1:12" s="17" customFormat="1" x14ac:dyDescent="0.25">
      <c r="A44" s="675"/>
      <c r="B44" s="675"/>
      <c r="C44" s="675"/>
      <c r="D44" s="675"/>
      <c r="E44" s="675"/>
      <c r="F44" s="675"/>
      <c r="G44" s="675"/>
      <c r="H44" s="675"/>
      <c r="I44" s="675"/>
      <c r="J44" s="675"/>
    </row>
    <row r="45" spans="1:12" s="17" customFormat="1" x14ac:dyDescent="0.25">
      <c r="A45" s="79"/>
      <c r="B45" s="79"/>
      <c r="C45" s="79"/>
      <c r="D45" s="79"/>
      <c r="E45" s="79"/>
      <c r="F45" s="79"/>
      <c r="G45" s="79"/>
      <c r="H45" s="79"/>
      <c r="I45" s="79"/>
      <c r="J45" s="79"/>
    </row>
    <row r="46" spans="1:12" s="17" customFormat="1" ht="14.45" customHeight="1" x14ac:dyDescent="0.25">
      <c r="A46" s="675" t="s">
        <v>424</v>
      </c>
      <c r="B46" s="675"/>
      <c r="C46" s="675"/>
      <c r="D46" s="675"/>
      <c r="E46" s="675"/>
      <c r="F46" s="675"/>
      <c r="G46" s="675"/>
      <c r="H46" s="675"/>
      <c r="I46" s="675"/>
      <c r="J46" s="675"/>
    </row>
    <row r="47" spans="1:12" s="17" customFormat="1" x14ac:dyDescent="0.25">
      <c r="A47" s="675"/>
      <c r="B47" s="675"/>
      <c r="C47" s="675"/>
      <c r="D47" s="675"/>
      <c r="E47" s="675"/>
      <c r="F47" s="675"/>
      <c r="G47" s="675"/>
      <c r="H47" s="675"/>
      <c r="I47" s="675"/>
      <c r="J47" s="675"/>
    </row>
    <row r="48" spans="1:12" s="17" customFormat="1" x14ac:dyDescent="0.25">
      <c r="A48" s="675"/>
      <c r="B48" s="675"/>
      <c r="C48" s="675"/>
      <c r="D48" s="675"/>
      <c r="E48" s="675"/>
      <c r="F48" s="675"/>
      <c r="G48" s="675"/>
      <c r="H48" s="675"/>
      <c r="I48" s="675"/>
      <c r="J48" s="675"/>
    </row>
    <row r="49" spans="1:10" s="17" customFormat="1" x14ac:dyDescent="0.25">
      <c r="A49" s="675"/>
      <c r="B49" s="675"/>
      <c r="C49" s="675"/>
      <c r="D49" s="675"/>
      <c r="E49" s="675"/>
      <c r="F49" s="675"/>
      <c r="G49" s="675"/>
      <c r="H49" s="675"/>
      <c r="I49" s="675"/>
      <c r="J49" s="675"/>
    </row>
    <row r="50" spans="1:10" s="17" customFormat="1" x14ac:dyDescent="0.25">
      <c r="A50" s="675"/>
      <c r="B50" s="675"/>
      <c r="C50" s="675"/>
      <c r="D50" s="675"/>
      <c r="E50" s="675"/>
      <c r="F50" s="675"/>
      <c r="G50" s="675"/>
      <c r="H50" s="675"/>
      <c r="I50" s="675"/>
      <c r="J50" s="675"/>
    </row>
    <row r="51" spans="1:10" s="17" customFormat="1" x14ac:dyDescent="0.25">
      <c r="A51" s="675"/>
      <c r="B51" s="675"/>
      <c r="C51" s="675"/>
      <c r="D51" s="675"/>
      <c r="E51" s="675"/>
      <c r="F51" s="675"/>
      <c r="G51" s="675"/>
      <c r="H51" s="675"/>
      <c r="I51" s="675"/>
      <c r="J51" s="675"/>
    </row>
    <row r="52" spans="1:10" s="17" customFormat="1" x14ac:dyDescent="0.25">
      <c r="A52" s="675"/>
      <c r="B52" s="675"/>
      <c r="C52" s="675"/>
      <c r="D52" s="675"/>
      <c r="E52" s="675"/>
      <c r="F52" s="675"/>
      <c r="G52" s="675"/>
      <c r="H52" s="675"/>
      <c r="I52" s="675"/>
      <c r="J52" s="675"/>
    </row>
    <row r="53" spans="1:10" s="17" customFormat="1" x14ac:dyDescent="0.25">
      <c r="A53" s="675"/>
      <c r="B53" s="675"/>
      <c r="C53" s="675"/>
      <c r="D53" s="675"/>
      <c r="E53" s="675"/>
      <c r="F53" s="675"/>
      <c r="G53" s="675"/>
      <c r="H53" s="675"/>
      <c r="I53" s="675"/>
      <c r="J53" s="675"/>
    </row>
    <row r="54" spans="1:10" s="17" customFormat="1" x14ac:dyDescent="0.25">
      <c r="A54" s="675"/>
      <c r="B54" s="675"/>
      <c r="C54" s="675"/>
      <c r="D54" s="675"/>
      <c r="E54" s="675"/>
      <c r="F54" s="675"/>
      <c r="G54" s="675"/>
      <c r="H54" s="675"/>
      <c r="I54" s="675"/>
      <c r="J54" s="675"/>
    </row>
    <row r="55" spans="1:10" s="17" customFormat="1" x14ac:dyDescent="0.25">
      <c r="A55" s="675"/>
      <c r="B55" s="675"/>
      <c r="C55" s="675"/>
      <c r="D55" s="675"/>
      <c r="E55" s="675"/>
      <c r="F55" s="675"/>
      <c r="G55" s="675"/>
      <c r="H55" s="675"/>
      <c r="I55" s="675"/>
      <c r="J55" s="675"/>
    </row>
    <row r="56" spans="1:10" s="17" customFormat="1" x14ac:dyDescent="0.25">
      <c r="A56" s="675"/>
      <c r="B56" s="675"/>
      <c r="C56" s="675"/>
      <c r="D56" s="675"/>
      <c r="E56" s="675"/>
      <c r="F56" s="675"/>
      <c r="G56" s="675"/>
      <c r="H56" s="675"/>
      <c r="I56" s="675"/>
      <c r="J56" s="675"/>
    </row>
    <row r="57" spans="1:10" s="17" customFormat="1" x14ac:dyDescent="0.25">
      <c r="A57" s="675"/>
      <c r="B57" s="675"/>
      <c r="C57" s="675"/>
      <c r="D57" s="675"/>
      <c r="E57" s="675"/>
      <c r="F57" s="675"/>
      <c r="G57" s="675"/>
      <c r="H57" s="675"/>
      <c r="I57" s="675"/>
      <c r="J57" s="675"/>
    </row>
    <row r="58" spans="1:10" s="17" customFormat="1" x14ac:dyDescent="0.25">
      <c r="A58" s="675"/>
      <c r="B58" s="675"/>
      <c r="C58" s="675"/>
      <c r="D58" s="675"/>
      <c r="E58" s="675"/>
      <c r="F58" s="675"/>
      <c r="G58" s="675"/>
      <c r="H58" s="675"/>
      <c r="I58" s="675"/>
      <c r="J58" s="675"/>
    </row>
    <row r="59" spans="1:10" s="17" customFormat="1" x14ac:dyDescent="0.25">
      <c r="A59" s="675"/>
      <c r="B59" s="675"/>
      <c r="C59" s="675"/>
      <c r="D59" s="675"/>
      <c r="E59" s="675"/>
      <c r="F59" s="675"/>
      <c r="G59" s="675"/>
      <c r="H59" s="675"/>
      <c r="I59" s="675"/>
      <c r="J59" s="675"/>
    </row>
    <row r="60" spans="1:10" s="17" customFormat="1" x14ac:dyDescent="0.25">
      <c r="A60" s="79"/>
      <c r="B60" s="79"/>
      <c r="C60" s="79"/>
      <c r="D60" s="79"/>
      <c r="E60" s="79"/>
      <c r="F60" s="79"/>
      <c r="G60" s="79"/>
      <c r="H60" s="79"/>
      <c r="I60" s="79"/>
      <c r="J60" s="79"/>
    </row>
    <row r="61" spans="1:10" s="17" customFormat="1" x14ac:dyDescent="0.25">
      <c r="A61" s="675" t="s">
        <v>425</v>
      </c>
      <c r="B61" s="675"/>
      <c r="C61" s="675"/>
      <c r="D61" s="675"/>
      <c r="E61" s="675"/>
      <c r="F61" s="675"/>
      <c r="G61" s="675"/>
      <c r="H61" s="675"/>
      <c r="I61" s="675"/>
      <c r="J61" s="675"/>
    </row>
    <row r="62" spans="1:10" s="17" customFormat="1" x14ac:dyDescent="0.25">
      <c r="A62" s="675"/>
      <c r="B62" s="675"/>
      <c r="C62" s="675"/>
      <c r="D62" s="675"/>
      <c r="E62" s="675"/>
      <c r="F62" s="675"/>
      <c r="G62" s="675"/>
      <c r="H62" s="675"/>
      <c r="I62" s="675"/>
      <c r="J62" s="675"/>
    </row>
    <row r="63" spans="1:10" x14ac:dyDescent="0.25">
      <c r="A63" s="675"/>
      <c r="B63" s="675"/>
      <c r="C63" s="675"/>
      <c r="D63" s="675"/>
      <c r="E63" s="675"/>
      <c r="F63" s="675"/>
      <c r="G63" s="675"/>
      <c r="H63" s="675"/>
      <c r="I63" s="675"/>
      <c r="J63" s="675"/>
    </row>
    <row r="64" spans="1:10" x14ac:dyDescent="0.25">
      <c r="A64" s="675"/>
      <c r="B64" s="675"/>
      <c r="C64" s="675"/>
      <c r="D64" s="675"/>
      <c r="E64" s="675"/>
      <c r="F64" s="675"/>
      <c r="G64" s="675"/>
      <c r="H64" s="675"/>
      <c r="I64" s="675"/>
      <c r="J64" s="675"/>
    </row>
    <row r="66" spans="1:10" s="17" customFormat="1" ht="15.6" customHeight="1" x14ac:dyDescent="0.25">
      <c r="A66" s="16"/>
      <c r="B66" s="957" t="s">
        <v>411</v>
      </c>
      <c r="C66" s="957"/>
      <c r="D66" s="16"/>
      <c r="E66" s="16"/>
      <c r="F66" s="16"/>
      <c r="G66" s="16"/>
      <c r="H66" s="16"/>
      <c r="I66" s="16"/>
      <c r="J66" s="16"/>
    </row>
    <row r="74" spans="1:10" ht="14.45" customHeight="1" x14ac:dyDescent="0.25">
      <c r="A74" s="960" t="s">
        <v>771</v>
      </c>
      <c r="B74" s="960"/>
      <c r="C74" s="960"/>
      <c r="D74" s="960"/>
      <c r="E74" s="960" t="s">
        <v>772</v>
      </c>
      <c r="F74" s="960"/>
      <c r="G74" s="960"/>
      <c r="H74" s="960"/>
      <c r="I74" s="960"/>
    </row>
    <row r="75" spans="1:10" ht="14.45" customHeight="1" x14ac:dyDescent="0.25">
      <c r="B75" s="958" t="s">
        <v>412</v>
      </c>
      <c r="C75" s="958"/>
      <c r="D75" s="958"/>
      <c r="F75" s="956" t="s">
        <v>837</v>
      </c>
      <c r="G75" s="956"/>
      <c r="H75" s="956"/>
      <c r="I75" s="229"/>
    </row>
    <row r="76" spans="1:10" ht="39.6" customHeight="1" x14ac:dyDescent="0.25">
      <c r="B76" s="949" t="s">
        <v>427</v>
      </c>
      <c r="C76" s="949"/>
      <c r="D76" s="949"/>
    </row>
    <row r="77" spans="1:10" x14ac:dyDescent="0.25">
      <c r="B77" s="675" t="s">
        <v>426</v>
      </c>
      <c r="C77" s="675"/>
      <c r="D77" s="675"/>
      <c r="E77" s="675"/>
    </row>
    <row r="78" spans="1:10" x14ac:dyDescent="0.25">
      <c r="B78" s="675"/>
      <c r="C78" s="675"/>
      <c r="D78" s="675"/>
      <c r="E78" s="675"/>
    </row>
    <row r="79" spans="1:10" x14ac:dyDescent="0.25">
      <c r="B79" s="230"/>
    </row>
  </sheetData>
  <sheetProtection password="F865" sheet="1" objects="1" scenarios="1"/>
  <dataConsolidate function="varp">
    <dataRefs count="1">
      <dataRef ref="A1:H5" sheet="B. DETALLE DE LA INVESTIGACIÓN" r:id="rId1"/>
    </dataRefs>
  </dataConsolidate>
  <customSheetViews>
    <customSheetView guid="{F18DF457-81A8-4440-941F-29A6E090E356}" showGridLines="0" state="hidden">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62">
    <mergeCell ref="H2:J2"/>
    <mergeCell ref="B77:E78"/>
    <mergeCell ref="B39:F39"/>
    <mergeCell ref="B40:F40"/>
    <mergeCell ref="A42:J44"/>
    <mergeCell ref="A46:J59"/>
    <mergeCell ref="A61:J64"/>
    <mergeCell ref="B66:C66"/>
    <mergeCell ref="B75:D75"/>
    <mergeCell ref="F75:H75"/>
    <mergeCell ref="B76:D76"/>
    <mergeCell ref="G39:H39"/>
    <mergeCell ref="G40:H40"/>
    <mergeCell ref="A74:D74"/>
    <mergeCell ref="E74:I74"/>
    <mergeCell ref="B36:F36"/>
    <mergeCell ref="G36:H36"/>
    <mergeCell ref="B37:F37"/>
    <mergeCell ref="G37:H37"/>
    <mergeCell ref="B38:F38"/>
    <mergeCell ref="G38:H38"/>
    <mergeCell ref="A33:F33"/>
    <mergeCell ref="G33:H33"/>
    <mergeCell ref="B34:F34"/>
    <mergeCell ref="G34:H34"/>
    <mergeCell ref="B35:F35"/>
    <mergeCell ref="G35:H35"/>
    <mergeCell ref="A28:J29"/>
    <mergeCell ref="B23:C23"/>
    <mergeCell ref="D23:G23"/>
    <mergeCell ref="H23:J23"/>
    <mergeCell ref="B24:C24"/>
    <mergeCell ref="D24:G24"/>
    <mergeCell ref="H24:J24"/>
    <mergeCell ref="B25:C25"/>
    <mergeCell ref="D25:G25"/>
    <mergeCell ref="H25:J25"/>
    <mergeCell ref="A26:C26"/>
    <mergeCell ref="D26:J26"/>
    <mergeCell ref="B21:C21"/>
    <mergeCell ref="D21:G21"/>
    <mergeCell ref="H21:J21"/>
    <mergeCell ref="B22:C22"/>
    <mergeCell ref="D22:G22"/>
    <mergeCell ref="H22:J22"/>
    <mergeCell ref="A18:C18"/>
    <mergeCell ref="D18:J18"/>
    <mergeCell ref="A19:J19"/>
    <mergeCell ref="B20:C20"/>
    <mergeCell ref="D20:G20"/>
    <mergeCell ref="H20:J20"/>
    <mergeCell ref="A15:C15"/>
    <mergeCell ref="D15:J15"/>
    <mergeCell ref="A16:C16"/>
    <mergeCell ref="D16:J16"/>
    <mergeCell ref="A17:C17"/>
    <mergeCell ref="D17:J17"/>
    <mergeCell ref="A10:J12"/>
    <mergeCell ref="I4:J4"/>
    <mergeCell ref="A5:J5"/>
    <mergeCell ref="A7:E7"/>
    <mergeCell ref="A8:C8"/>
  </mergeCells>
  <conditionalFormatting sqref="G34:J38 G39:G40 I39:J40">
    <cfRule type="cellIs" dxfId="12" priority="1" operator="equal">
      <formula>""</formula>
    </cfRule>
  </conditionalFormatting>
  <pageMargins left="0.54166666666666663" right="0.26666666666666666" top="1.2941176470588236" bottom="0.74803149606299213" header="0.31496062992125984" footer="0.31496062992125984"/>
  <pageSetup paperSize="9" orientation="portrait" r:id="rId3"/>
  <headerFooter>
    <oddHeader>&amp;R
&amp;G</oddHeader>
    <oddFooter>&amp;LPágina &amp;P</oddFooter>
  </headerFooter>
  <drawing r:id="rId4"/>
  <legacyDrawing r:id="rId5"/>
  <legacyDrawingHF r:id="rId6"/>
  <extLst>
    <ext xmlns:x14="http://schemas.microsoft.com/office/spreadsheetml/2009/9/main" uri="{CCE6A557-97BC-4b89-ADB6-D9C93CAAB3DF}">
      <x14:dataValidations xmlns:xm="http://schemas.microsoft.com/office/excel/2006/main" count="2">
        <x14:dataValidation type="list" allowBlank="1" showInputMessage="1" showErrorMessage="1" xr:uid="{EEC841B8-0A36-4C22-B2FF-7E9722585E69}">
          <x14:formula1>
            <xm:f>'Datos Listas Desplegables (2)'!$D$2:$D$6</xm:f>
          </x14:formula1>
          <xm:sqref>D18:J18</xm:sqref>
        </x14:dataValidation>
        <x14:dataValidation type="list" allowBlank="1" showInputMessage="1" showErrorMessage="1" xr:uid="{376F2E84-4FD7-4B9F-87FE-DB06A5BCD0D7}">
          <x14:formula1>
            <xm:f>'Datos Listas Desplegables'!$H$44:$H$54</xm:f>
          </x14:formula1>
          <xm:sqref>D17:J17</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BACB5-D90E-4EC8-874B-938D0C50FD40}">
  <sheetPr codeName="Hoja26">
    <tabColor rgb="FFFF0000"/>
  </sheetPr>
  <dimension ref="A2:M83"/>
  <sheetViews>
    <sheetView showGridLines="0" zoomScaleNormal="100" workbookViewId="0">
      <selection activeCell="F79" sqref="F79:H79"/>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6.7109375" style="16" customWidth="1"/>
    <col min="9" max="9" width="13.28515625" style="16" customWidth="1"/>
    <col min="10" max="10" width="9.285156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2" spans="1:11" s="17" customFormat="1" x14ac:dyDescent="0.25">
      <c r="A2" s="16"/>
      <c r="B2" s="16"/>
      <c r="C2" s="16"/>
      <c r="D2" s="16"/>
      <c r="E2" s="16"/>
      <c r="F2" s="16"/>
      <c r="G2" s="65"/>
      <c r="H2" s="65"/>
      <c r="I2" s="680" t="str">
        <f>""&amp;'Datos de Investigación'!$C$7&amp;""</f>
        <v/>
      </c>
      <c r="J2" s="679"/>
    </row>
    <row r="3" spans="1:11" s="17" customFormat="1" x14ac:dyDescent="0.25">
      <c r="A3" s="16"/>
      <c r="B3" s="16"/>
      <c r="C3" s="16"/>
      <c r="D3" s="16"/>
      <c r="E3" s="16"/>
      <c r="F3" s="16"/>
      <c r="G3" s="65"/>
      <c r="H3" s="65"/>
      <c r="I3" s="219" t="s">
        <v>405</v>
      </c>
      <c r="J3" s="128"/>
    </row>
    <row r="4" spans="1:11" s="17" customFormat="1" x14ac:dyDescent="0.25">
      <c r="A4" s="16"/>
      <c r="B4" s="16"/>
      <c r="C4" s="16"/>
      <c r="D4" s="16"/>
      <c r="E4" s="16"/>
      <c r="F4" s="16"/>
      <c r="H4" s="220" t="s">
        <v>159</v>
      </c>
      <c r="I4" s="1066">
        <f ca="1">'Datos de Investigación'!C6</f>
        <v>45699</v>
      </c>
      <c r="J4" s="1066"/>
      <c r="K4" s="129"/>
    </row>
    <row r="5" spans="1:11" s="17" customFormat="1" ht="71.45" customHeight="1" x14ac:dyDescent="0.25">
      <c r="A5" s="510" t="str">
        <f>"Señor/a, Dr/a
"&amp;'Datos de Investigación'!$C$8&amp;"
Investigador Principal 
"&amp;'Datos de Investigación'!$C$14&amp;"
Presente"</f>
        <v>Señor/a, Dr/a
Investigador Principal 
Presente</v>
      </c>
      <c r="B5" s="510"/>
      <c r="C5" s="510"/>
      <c r="D5" s="510"/>
      <c r="E5" s="510"/>
      <c r="F5" s="510"/>
      <c r="G5" s="510"/>
      <c r="H5" s="510"/>
      <c r="I5" s="510"/>
      <c r="J5" s="510"/>
    </row>
    <row r="6" spans="1:11" s="17" customFormat="1" ht="15" customHeight="1" x14ac:dyDescent="0.25">
      <c r="A6" s="404"/>
      <c r="B6" s="404"/>
      <c r="C6" s="404"/>
      <c r="D6" s="404"/>
      <c r="E6" s="404"/>
      <c r="F6" s="404"/>
      <c r="G6" s="404"/>
      <c r="H6" s="404"/>
      <c r="I6" s="404"/>
      <c r="J6" s="404"/>
    </row>
    <row r="7" spans="1:11" s="17" customFormat="1" ht="33.6" customHeight="1" x14ac:dyDescent="0.25">
      <c r="A7" s="510" t="s">
        <v>454</v>
      </c>
      <c r="B7" s="510"/>
      <c r="C7" s="510"/>
      <c r="D7" s="510"/>
      <c r="E7" s="510"/>
      <c r="F7" s="87"/>
      <c r="G7" s="87"/>
      <c r="H7" s="87"/>
      <c r="I7" s="87"/>
      <c r="J7" s="87"/>
    </row>
    <row r="8" spans="1:11" s="17" customFormat="1" x14ac:dyDescent="0.25">
      <c r="A8" s="743" t="s">
        <v>402</v>
      </c>
      <c r="B8" s="743"/>
      <c r="C8" s="743"/>
      <c r="D8" s="87"/>
      <c r="E8" s="87"/>
      <c r="F8" s="87"/>
      <c r="G8" s="87"/>
      <c r="H8" s="87"/>
      <c r="I8" s="87"/>
      <c r="J8" s="87"/>
    </row>
    <row r="9" spans="1:11" s="17" customFormat="1" x14ac:dyDescent="0.25">
      <c r="A9" s="88"/>
      <c r="B9" s="16"/>
      <c r="C9" s="16"/>
      <c r="D9" s="16"/>
      <c r="E9" s="16"/>
      <c r="F9" s="16"/>
      <c r="G9" s="16"/>
      <c r="H9" s="16"/>
      <c r="I9" s="16"/>
      <c r="J9" s="16"/>
    </row>
    <row r="10" spans="1:11" s="17" customFormat="1" ht="14.45" customHeight="1" x14ac:dyDescent="0.25">
      <c r="A10" s="675" t="str">
        <f>"El Comité de Ética de Investigación en Seres Humanos de la Universidad San Francisco de Quito USFQ (CEISH-USFQ),"&amp;" notifica a usted que, en sesión _________( sesión ordinaria o extraordinaria), celebrada el día______________ (día, mes, año), con acta _________ (número de acta de sesión), "&amp;"evaluó los aspectos éticos, metodológicos y jurídicos de la investigación "&amp;'Datos de Investigación'!$C$17&amp;", con código "&amp;'Datos de Investigación'!$C$7&amp;" , acordando su Aprobación."""</f>
        <v>El Comité de Ética de Investigación en Seres Humanos de la Universidad San Francisco de Quito USFQ (CEISH-USFQ), notifica a usted que, en sesión _________( sesión ordinaria o extraordinaria), celebrada el día______________ (día, mes, año), con acta _________ (número de acta de sesión), evaluó los aspectos éticos, metodológicos y jurídicos de la investigación , con código  , acordando su Aprobación."</v>
      </c>
      <c r="B10" s="675"/>
      <c r="C10" s="675"/>
      <c r="D10" s="675"/>
      <c r="E10" s="675"/>
      <c r="F10" s="675"/>
      <c r="G10" s="675"/>
      <c r="H10" s="675"/>
      <c r="I10" s="675"/>
      <c r="J10" s="675"/>
    </row>
    <row r="11" spans="1:11" s="17" customFormat="1" x14ac:dyDescent="0.25">
      <c r="A11" s="675"/>
      <c r="B11" s="675"/>
      <c r="C11" s="675"/>
      <c r="D11" s="675"/>
      <c r="E11" s="675"/>
      <c r="F11" s="675"/>
      <c r="G11" s="675"/>
      <c r="H11" s="675"/>
      <c r="I11" s="675"/>
      <c r="J11" s="675"/>
    </row>
    <row r="12" spans="1:11" s="17" customFormat="1" ht="14.45" customHeight="1" x14ac:dyDescent="0.25">
      <c r="A12" s="675"/>
      <c r="B12" s="675"/>
      <c r="C12" s="675"/>
      <c r="D12" s="675"/>
      <c r="E12" s="675"/>
      <c r="F12" s="675"/>
      <c r="G12" s="675"/>
      <c r="H12" s="675"/>
      <c r="I12" s="675"/>
      <c r="J12" s="675"/>
    </row>
    <row r="13" spans="1:11" s="17" customFormat="1" ht="14.45" customHeight="1" x14ac:dyDescent="0.25">
      <c r="A13" s="675"/>
      <c r="B13" s="675"/>
      <c r="C13" s="675"/>
      <c r="D13" s="675"/>
      <c r="E13" s="675"/>
      <c r="F13" s="675"/>
      <c r="G13" s="675"/>
      <c r="H13" s="675"/>
      <c r="I13" s="675"/>
      <c r="J13" s="675"/>
    </row>
    <row r="14" spans="1:11" s="17" customFormat="1" ht="55.9" customHeight="1" x14ac:dyDescent="0.25">
      <c r="A14" s="675"/>
      <c r="B14" s="675"/>
      <c r="C14" s="675"/>
      <c r="D14" s="675"/>
      <c r="E14" s="675"/>
      <c r="F14" s="675"/>
      <c r="G14" s="675"/>
      <c r="H14" s="675"/>
      <c r="I14" s="675"/>
      <c r="J14" s="675"/>
    </row>
    <row r="15" spans="1:11" s="17" customFormat="1" ht="14.45" customHeight="1" x14ac:dyDescent="0.25">
      <c r="A15" s="79"/>
      <c r="B15" s="79"/>
      <c r="C15" s="79"/>
      <c r="D15" s="79"/>
      <c r="E15" s="79"/>
      <c r="F15" s="79"/>
      <c r="G15" s="79"/>
      <c r="H15" s="79"/>
      <c r="I15" s="79"/>
      <c r="J15" s="79"/>
    </row>
    <row r="16" spans="1:11" s="17" customFormat="1" x14ac:dyDescent="0.25">
      <c r="A16" s="79"/>
      <c r="B16" s="79"/>
      <c r="C16" s="79"/>
      <c r="D16" s="79"/>
      <c r="E16" s="79"/>
      <c r="F16" s="79"/>
      <c r="G16" s="79"/>
      <c r="H16" s="79"/>
      <c r="I16" s="79"/>
      <c r="J16" s="79"/>
    </row>
    <row r="17" spans="1:10" s="17" customFormat="1" ht="57" customHeight="1" x14ac:dyDescent="0.25">
      <c r="A17" s="950" t="s">
        <v>257</v>
      </c>
      <c r="B17" s="950"/>
      <c r="C17" s="950"/>
      <c r="D17" s="497" t="str">
        <f>""&amp;'Datos de Investigación'!$C$17&amp;""</f>
        <v/>
      </c>
      <c r="E17" s="497"/>
      <c r="F17" s="497"/>
      <c r="G17" s="497"/>
      <c r="H17" s="497"/>
      <c r="I17" s="497"/>
      <c r="J17" s="497"/>
    </row>
    <row r="18" spans="1:10" s="17" customFormat="1" x14ac:dyDescent="0.25">
      <c r="A18" s="1045" t="s">
        <v>258</v>
      </c>
      <c r="B18" s="1046"/>
      <c r="C18" s="1047"/>
      <c r="D18" s="854" t="str">
        <f>""&amp;'Datos de Investigación'!$C$7&amp;""</f>
        <v/>
      </c>
      <c r="E18" s="855"/>
      <c r="F18" s="855"/>
      <c r="G18" s="855"/>
      <c r="H18" s="855"/>
      <c r="I18" s="855"/>
      <c r="J18" s="856"/>
    </row>
    <row r="19" spans="1:10" s="17" customFormat="1" x14ac:dyDescent="0.25">
      <c r="A19" s="950" t="s">
        <v>417</v>
      </c>
      <c r="B19" s="950"/>
      <c r="C19" s="950"/>
      <c r="D19" s="1055" t="s">
        <v>53</v>
      </c>
      <c r="E19" s="1056"/>
      <c r="F19" s="1056"/>
      <c r="G19" s="1056"/>
      <c r="H19" s="1056"/>
      <c r="I19" s="1056"/>
      <c r="J19" s="1057"/>
    </row>
    <row r="20" spans="1:10" s="17" customFormat="1" x14ac:dyDescent="0.25">
      <c r="A20" s="950" t="s">
        <v>418</v>
      </c>
      <c r="B20" s="950"/>
      <c r="C20" s="950"/>
      <c r="D20" s="1067" t="s">
        <v>53</v>
      </c>
      <c r="E20" s="1067"/>
      <c r="F20" s="1067"/>
      <c r="G20" s="1067"/>
      <c r="H20" s="1067"/>
      <c r="I20" s="1067"/>
      <c r="J20" s="1067"/>
    </row>
    <row r="21" spans="1:10" s="17" customFormat="1" x14ac:dyDescent="0.25">
      <c r="A21" s="701" t="s">
        <v>371</v>
      </c>
      <c r="B21" s="702"/>
      <c r="C21" s="702"/>
      <c r="D21" s="702"/>
      <c r="E21" s="702"/>
      <c r="F21" s="702"/>
      <c r="G21" s="702"/>
      <c r="H21" s="702"/>
      <c r="I21" s="702"/>
      <c r="J21" s="704"/>
    </row>
    <row r="22" spans="1:10" s="17" customFormat="1" x14ac:dyDescent="0.25">
      <c r="A22" s="221" t="s">
        <v>265</v>
      </c>
      <c r="B22" s="912" t="s">
        <v>68</v>
      </c>
      <c r="C22" s="914"/>
      <c r="D22" s="912" t="s">
        <v>369</v>
      </c>
      <c r="E22" s="913"/>
      <c r="F22" s="913"/>
      <c r="G22" s="914"/>
      <c r="H22" s="912" t="s">
        <v>419</v>
      </c>
      <c r="I22" s="913"/>
      <c r="J22" s="914"/>
    </row>
    <row r="23" spans="1:10" s="17" customFormat="1" ht="29.45" customHeight="1" x14ac:dyDescent="0.25">
      <c r="A23" s="120">
        <v>1</v>
      </c>
      <c r="B23" s="929" t="str">
        <f>""&amp;Protocolo!$B$53&amp;""</f>
        <v>Investigador Principal</v>
      </c>
      <c r="C23" s="930"/>
      <c r="D23" s="705" t="str">
        <f>""&amp;Protocolo!$C$53&amp;""</f>
        <v>0</v>
      </c>
      <c r="E23" s="705"/>
      <c r="F23" s="705"/>
      <c r="G23" s="705"/>
      <c r="H23" s="931" t="str">
        <f>""&amp;Protocolo!$G$53&amp;""</f>
        <v>0</v>
      </c>
      <c r="I23" s="932"/>
      <c r="J23" s="933"/>
    </row>
    <row r="24" spans="1:10" s="17" customFormat="1" ht="29.45" customHeight="1" x14ac:dyDescent="0.25">
      <c r="A24" s="120">
        <v>2</v>
      </c>
      <c r="B24" s="929" t="str">
        <f>""&amp;Protocolo!$B$54&amp;""</f>
        <v/>
      </c>
      <c r="C24" s="930"/>
      <c r="D24" s="705" t="str">
        <f>""&amp;Protocolo!$C$54&amp;""</f>
        <v/>
      </c>
      <c r="E24" s="705"/>
      <c r="F24" s="705"/>
      <c r="G24" s="705"/>
      <c r="H24" s="931" t="str">
        <f>""&amp;Protocolo!$G$54&amp;""</f>
        <v/>
      </c>
      <c r="I24" s="932"/>
      <c r="J24" s="933"/>
    </row>
    <row r="25" spans="1:10" s="17" customFormat="1" ht="29.45" customHeight="1" x14ac:dyDescent="0.25">
      <c r="A25" s="120">
        <v>3</v>
      </c>
      <c r="B25" s="929" t="str">
        <f>""&amp;Protocolo!$B$55&amp;""</f>
        <v/>
      </c>
      <c r="C25" s="930"/>
      <c r="D25" s="705" t="str">
        <f>""&amp;Protocolo!$C$55&amp;""</f>
        <v/>
      </c>
      <c r="E25" s="705"/>
      <c r="F25" s="705"/>
      <c r="G25" s="705"/>
      <c r="H25" s="931" t="str">
        <f>""&amp;Protocolo!$G$55&amp;""</f>
        <v/>
      </c>
      <c r="I25" s="932"/>
      <c r="J25" s="933"/>
    </row>
    <row r="26" spans="1:10" s="17" customFormat="1" ht="29.45" customHeight="1" x14ac:dyDescent="0.25">
      <c r="A26" s="120">
        <v>4</v>
      </c>
      <c r="B26" s="929" t="str">
        <f>""&amp;Protocolo!$B$56&amp;""</f>
        <v/>
      </c>
      <c r="C26" s="930"/>
      <c r="D26" s="705" t="str">
        <f>""&amp;Protocolo!$C$56&amp;""</f>
        <v/>
      </c>
      <c r="E26" s="705"/>
      <c r="F26" s="705"/>
      <c r="G26" s="705"/>
      <c r="H26" s="931" t="str">
        <f>""&amp;Protocolo!$G$56&amp;""</f>
        <v/>
      </c>
      <c r="I26" s="932"/>
      <c r="J26" s="933"/>
    </row>
    <row r="27" spans="1:10" s="17" customFormat="1" ht="29.45" customHeight="1" x14ac:dyDescent="0.25">
      <c r="A27" s="120">
        <v>5</v>
      </c>
      <c r="B27" s="929" t="str">
        <f>""&amp;Protocolo!$B$57&amp;""</f>
        <v/>
      </c>
      <c r="C27" s="930"/>
      <c r="D27" s="705" t="str">
        <f>""&amp;Protocolo!$C$57&amp;""</f>
        <v/>
      </c>
      <c r="E27" s="705"/>
      <c r="F27" s="705"/>
      <c r="G27" s="705"/>
      <c r="H27" s="931" t="str">
        <f>""&amp;Protocolo!$G$57&amp;""</f>
        <v/>
      </c>
      <c r="I27" s="932"/>
      <c r="J27" s="933"/>
    </row>
    <row r="28" spans="1:10" s="17" customFormat="1" x14ac:dyDescent="0.25">
      <c r="A28" s="950" t="s">
        <v>420</v>
      </c>
      <c r="B28" s="950"/>
      <c r="C28" s="950"/>
      <c r="D28" s="844"/>
      <c r="E28" s="844"/>
      <c r="F28" s="844"/>
      <c r="G28" s="844"/>
      <c r="H28" s="844"/>
      <c r="I28" s="844"/>
      <c r="J28" s="844"/>
    </row>
    <row r="29" spans="1:10" s="17" customFormat="1" x14ac:dyDescent="0.25">
      <c r="A29" s="222"/>
      <c r="B29" s="222"/>
      <c r="C29" s="222"/>
      <c r="D29" s="134"/>
      <c r="E29" s="134"/>
      <c r="F29" s="134"/>
      <c r="G29" s="134"/>
      <c r="H29" s="134"/>
      <c r="I29" s="134"/>
      <c r="J29" s="134"/>
    </row>
    <row r="30" spans="1:10" s="17" customFormat="1" x14ac:dyDescent="0.25">
      <c r="A30" s="1070" t="s">
        <v>421</v>
      </c>
      <c r="B30" s="1070"/>
      <c r="C30" s="1070"/>
      <c r="D30" s="1070"/>
      <c r="E30" s="1070"/>
      <c r="F30" s="1070"/>
      <c r="G30" s="1070"/>
      <c r="H30" s="1070"/>
      <c r="I30" s="1070"/>
      <c r="J30" s="1070"/>
    </row>
    <row r="31" spans="1:10" s="17" customFormat="1" x14ac:dyDescent="0.25">
      <c r="A31" s="1070"/>
      <c r="B31" s="1070"/>
      <c r="C31" s="1070"/>
      <c r="D31" s="1070"/>
      <c r="E31" s="1070"/>
      <c r="F31" s="1070"/>
      <c r="G31" s="1070"/>
      <c r="H31" s="1070"/>
      <c r="I31" s="1070"/>
      <c r="J31" s="1070"/>
    </row>
    <row r="32" spans="1:10" s="17" customFormat="1" x14ac:dyDescent="0.25">
      <c r="A32" s="412"/>
      <c r="B32" s="412"/>
      <c r="C32" s="412"/>
      <c r="D32" s="412"/>
      <c r="E32" s="412"/>
      <c r="F32" s="412"/>
      <c r="G32" s="412"/>
      <c r="H32" s="412"/>
      <c r="I32" s="412"/>
      <c r="J32" s="412"/>
    </row>
    <row r="33" spans="1:12" s="17" customFormat="1" x14ac:dyDescent="0.25">
      <c r="A33" s="223" t="s">
        <v>422</v>
      </c>
      <c r="B33" s="224"/>
      <c r="C33" s="224"/>
      <c r="D33" s="135"/>
      <c r="E33" s="135"/>
      <c r="F33" s="135"/>
      <c r="G33" s="135"/>
      <c r="H33" s="135"/>
      <c r="I33" s="135"/>
      <c r="J33" s="135"/>
    </row>
    <row r="34" spans="1:12" s="17" customFormat="1" x14ac:dyDescent="0.25">
      <c r="A34" s="79"/>
      <c r="B34" s="79"/>
      <c r="C34" s="79"/>
      <c r="D34" s="79"/>
      <c r="E34" s="79"/>
      <c r="F34" s="79"/>
      <c r="G34" s="79"/>
      <c r="H34" s="79"/>
      <c r="I34" s="79"/>
      <c r="J34" s="79"/>
    </row>
    <row r="35" spans="1:12" s="17" customFormat="1" ht="27.6" customHeight="1" x14ac:dyDescent="0.25">
      <c r="A35" s="942" t="s">
        <v>172</v>
      </c>
      <c r="B35" s="942"/>
      <c r="C35" s="942"/>
      <c r="D35" s="942"/>
      <c r="E35" s="942"/>
      <c r="F35" s="942"/>
      <c r="G35" s="476" t="s">
        <v>173</v>
      </c>
      <c r="H35" s="477"/>
      <c r="I35" s="130" t="s">
        <v>174</v>
      </c>
      <c r="J35" s="407" t="s">
        <v>175</v>
      </c>
      <c r="K35" s="89"/>
      <c r="L35" s="89"/>
    </row>
    <row r="36" spans="1:12" s="17" customFormat="1" ht="14.45" customHeight="1" x14ac:dyDescent="0.25">
      <c r="A36" s="90">
        <v>1</v>
      </c>
      <c r="B36" s="738"/>
      <c r="C36" s="739"/>
      <c r="D36" s="739"/>
      <c r="E36" s="739"/>
      <c r="F36" s="740"/>
      <c r="G36" s="1071"/>
      <c r="H36" s="1071"/>
      <c r="I36" s="225"/>
      <c r="J36" s="408"/>
    </row>
    <row r="37" spans="1:12" s="17" customFormat="1" ht="14.45" customHeight="1" x14ac:dyDescent="0.25">
      <c r="A37" s="90">
        <v>2</v>
      </c>
      <c r="B37" s="738"/>
      <c r="C37" s="739"/>
      <c r="D37" s="739"/>
      <c r="E37" s="739"/>
      <c r="F37" s="740"/>
      <c r="G37" s="1071"/>
      <c r="H37" s="1071"/>
      <c r="I37" s="225"/>
      <c r="J37" s="408"/>
    </row>
    <row r="38" spans="1:12" s="17" customFormat="1" ht="12.6" customHeight="1" x14ac:dyDescent="0.25">
      <c r="A38" s="90">
        <v>3</v>
      </c>
      <c r="B38" s="738"/>
      <c r="C38" s="739"/>
      <c r="D38" s="739"/>
      <c r="E38" s="739"/>
      <c r="F38" s="740"/>
      <c r="G38" s="1071"/>
      <c r="H38" s="1071"/>
      <c r="I38" s="225"/>
      <c r="J38" s="408"/>
    </row>
    <row r="39" spans="1:12" s="17" customFormat="1" ht="14.45" customHeight="1" x14ac:dyDescent="0.25">
      <c r="A39" s="90">
        <v>4</v>
      </c>
      <c r="B39" s="738"/>
      <c r="C39" s="739"/>
      <c r="D39" s="739"/>
      <c r="E39" s="739"/>
      <c r="F39" s="740"/>
      <c r="G39" s="1071"/>
      <c r="H39" s="1071"/>
      <c r="I39" s="225"/>
      <c r="J39" s="408"/>
    </row>
    <row r="40" spans="1:12" s="17" customFormat="1" ht="14.45" customHeight="1" x14ac:dyDescent="0.25">
      <c r="A40" s="90">
        <v>5</v>
      </c>
      <c r="B40" s="738"/>
      <c r="C40" s="739"/>
      <c r="D40" s="739"/>
      <c r="E40" s="739"/>
      <c r="F40" s="740"/>
      <c r="G40" s="1071"/>
      <c r="H40" s="1071"/>
      <c r="I40" s="225"/>
      <c r="J40" s="408"/>
    </row>
    <row r="41" spans="1:12" s="17" customFormat="1" ht="14.45" customHeight="1" x14ac:dyDescent="0.25">
      <c r="A41" s="90">
        <v>6</v>
      </c>
      <c r="B41" s="738"/>
      <c r="C41" s="739"/>
      <c r="D41" s="739"/>
      <c r="E41" s="739"/>
      <c r="F41" s="740"/>
      <c r="G41" s="226"/>
      <c r="H41" s="227"/>
      <c r="I41" s="225"/>
      <c r="J41" s="408"/>
    </row>
    <row r="42" spans="1:12" s="17" customFormat="1" ht="14.45" customHeight="1" x14ac:dyDescent="0.25">
      <c r="A42" s="90">
        <v>7</v>
      </c>
      <c r="B42" s="738"/>
      <c r="C42" s="739"/>
      <c r="D42" s="739"/>
      <c r="E42" s="739"/>
      <c r="F42" s="740"/>
      <c r="G42" s="226"/>
      <c r="H42" s="227"/>
      <c r="I42" s="225"/>
      <c r="J42" s="408"/>
    </row>
    <row r="44" spans="1:12" s="17" customFormat="1" ht="14.45" customHeight="1" x14ac:dyDescent="0.25">
      <c r="A44" s="675" t="s">
        <v>423</v>
      </c>
      <c r="B44" s="675"/>
      <c r="C44" s="675"/>
      <c r="D44" s="675"/>
      <c r="E44" s="675"/>
      <c r="F44" s="675"/>
      <c r="G44" s="675"/>
      <c r="H44" s="675"/>
      <c r="I44" s="675"/>
      <c r="J44" s="675"/>
    </row>
    <row r="45" spans="1:12" s="17" customFormat="1" x14ac:dyDescent="0.25">
      <c r="A45" s="675"/>
      <c r="B45" s="675"/>
      <c r="C45" s="675"/>
      <c r="D45" s="675"/>
      <c r="E45" s="675"/>
      <c r="F45" s="675"/>
      <c r="G45" s="675"/>
      <c r="H45" s="675"/>
      <c r="I45" s="675"/>
      <c r="J45" s="675"/>
    </row>
    <row r="46" spans="1:12" s="17" customFormat="1" x14ac:dyDescent="0.25">
      <c r="A46" s="675"/>
      <c r="B46" s="675"/>
      <c r="C46" s="675"/>
      <c r="D46" s="675"/>
      <c r="E46" s="675"/>
      <c r="F46" s="675"/>
      <c r="G46" s="675"/>
      <c r="H46" s="675"/>
      <c r="I46" s="675"/>
      <c r="J46" s="675"/>
    </row>
    <row r="47" spans="1:12" s="17" customFormat="1" x14ac:dyDescent="0.25">
      <c r="A47" s="79"/>
      <c r="B47" s="79"/>
      <c r="C47" s="79"/>
      <c r="D47" s="79"/>
      <c r="E47" s="79"/>
      <c r="F47" s="79"/>
      <c r="G47" s="79"/>
      <c r="H47" s="79"/>
      <c r="I47" s="79"/>
      <c r="J47" s="79"/>
    </row>
    <row r="48" spans="1:12" s="17" customFormat="1" ht="14.45" customHeight="1" x14ac:dyDescent="0.25">
      <c r="A48" s="675" t="s">
        <v>430</v>
      </c>
      <c r="B48" s="675"/>
      <c r="C48" s="675"/>
      <c r="D48" s="675"/>
      <c r="E48" s="675"/>
      <c r="F48" s="675"/>
      <c r="G48" s="675"/>
      <c r="H48" s="675"/>
      <c r="I48" s="675"/>
      <c r="J48" s="675"/>
    </row>
    <row r="49" spans="1:10" s="17" customFormat="1" x14ac:dyDescent="0.25">
      <c r="A49" s="675"/>
      <c r="B49" s="675"/>
      <c r="C49" s="675"/>
      <c r="D49" s="675"/>
      <c r="E49" s="675"/>
      <c r="F49" s="675"/>
      <c r="G49" s="675"/>
      <c r="H49" s="675"/>
      <c r="I49" s="675"/>
      <c r="J49" s="675"/>
    </row>
    <row r="50" spans="1:10" s="17" customFormat="1" x14ac:dyDescent="0.25">
      <c r="A50" s="675"/>
      <c r="B50" s="675"/>
      <c r="C50" s="675"/>
      <c r="D50" s="675"/>
      <c r="E50" s="675"/>
      <c r="F50" s="675"/>
      <c r="G50" s="675"/>
      <c r="H50" s="675"/>
      <c r="I50" s="675"/>
      <c r="J50" s="675"/>
    </row>
    <row r="51" spans="1:10" s="17" customFormat="1" x14ac:dyDescent="0.25">
      <c r="A51" s="675"/>
      <c r="B51" s="675"/>
      <c r="C51" s="675"/>
      <c r="D51" s="675"/>
      <c r="E51" s="675"/>
      <c r="F51" s="675"/>
      <c r="G51" s="675"/>
      <c r="H51" s="675"/>
      <c r="I51" s="675"/>
      <c r="J51" s="675"/>
    </row>
    <row r="52" spans="1:10" s="17" customFormat="1" x14ac:dyDescent="0.25">
      <c r="A52" s="675"/>
      <c r="B52" s="675"/>
      <c r="C52" s="675"/>
      <c r="D52" s="675"/>
      <c r="E52" s="675"/>
      <c r="F52" s="675"/>
      <c r="G52" s="675"/>
      <c r="H52" s="675"/>
      <c r="I52" s="675"/>
      <c r="J52" s="675"/>
    </row>
    <row r="53" spans="1:10" s="17" customFormat="1" x14ac:dyDescent="0.25">
      <c r="A53" s="675"/>
      <c r="B53" s="675"/>
      <c r="C53" s="675"/>
      <c r="D53" s="675"/>
      <c r="E53" s="675"/>
      <c r="F53" s="675"/>
      <c r="G53" s="675"/>
      <c r="H53" s="675"/>
      <c r="I53" s="675"/>
      <c r="J53" s="675"/>
    </row>
    <row r="54" spans="1:10" x14ac:dyDescent="0.25">
      <c r="A54" s="675"/>
      <c r="B54" s="675"/>
      <c r="C54" s="675"/>
      <c r="D54" s="675"/>
      <c r="E54" s="675"/>
      <c r="F54" s="675"/>
      <c r="G54" s="675"/>
      <c r="H54" s="675"/>
      <c r="I54" s="675"/>
      <c r="J54" s="675"/>
    </row>
    <row r="55" spans="1:10" x14ac:dyDescent="0.25">
      <c r="A55" s="675"/>
      <c r="B55" s="675"/>
      <c r="C55" s="675"/>
      <c r="D55" s="675"/>
      <c r="E55" s="675"/>
      <c r="F55" s="675"/>
      <c r="G55" s="675"/>
      <c r="H55" s="675"/>
      <c r="I55" s="675"/>
      <c r="J55" s="675"/>
    </row>
    <row r="56" spans="1:10" x14ac:dyDescent="0.25">
      <c r="A56" s="675"/>
      <c r="B56" s="675"/>
      <c r="C56" s="675"/>
      <c r="D56" s="675"/>
      <c r="E56" s="675"/>
      <c r="F56" s="675"/>
      <c r="G56" s="675"/>
      <c r="H56" s="675"/>
      <c r="I56" s="675"/>
      <c r="J56" s="675"/>
    </row>
    <row r="57" spans="1:10" x14ac:dyDescent="0.25">
      <c r="A57" s="675"/>
      <c r="B57" s="675"/>
      <c r="C57" s="675"/>
      <c r="D57" s="675"/>
      <c r="E57" s="675"/>
      <c r="F57" s="675"/>
      <c r="G57" s="675"/>
      <c r="H57" s="675"/>
      <c r="I57" s="675"/>
      <c r="J57" s="675"/>
    </row>
    <row r="58" spans="1:10" x14ac:dyDescent="0.25">
      <c r="A58" s="675"/>
      <c r="B58" s="675"/>
      <c r="C58" s="675"/>
      <c r="D58" s="675"/>
      <c r="E58" s="675"/>
      <c r="F58" s="675"/>
      <c r="G58" s="675"/>
      <c r="H58" s="675"/>
      <c r="I58" s="675"/>
      <c r="J58" s="675"/>
    </row>
    <row r="59" spans="1:10" x14ac:dyDescent="0.25">
      <c r="A59" s="675"/>
      <c r="B59" s="675"/>
      <c r="C59" s="675"/>
      <c r="D59" s="675"/>
      <c r="E59" s="675"/>
      <c r="F59" s="675"/>
      <c r="G59" s="675"/>
      <c r="H59" s="675"/>
      <c r="I59" s="675"/>
      <c r="J59" s="675"/>
    </row>
    <row r="60" spans="1:10" x14ac:dyDescent="0.25">
      <c r="A60" s="675"/>
      <c r="B60" s="675"/>
      <c r="C60" s="675"/>
      <c r="D60" s="675"/>
      <c r="E60" s="675"/>
      <c r="F60" s="675"/>
      <c r="G60" s="675"/>
      <c r="H60" s="675"/>
      <c r="I60" s="675"/>
      <c r="J60" s="675"/>
    </row>
    <row r="61" spans="1:10" x14ac:dyDescent="0.25">
      <c r="A61" s="675"/>
      <c r="B61" s="675"/>
      <c r="C61" s="675"/>
      <c r="D61" s="675"/>
      <c r="E61" s="675"/>
      <c r="F61" s="675"/>
      <c r="G61" s="675"/>
      <c r="H61" s="675"/>
      <c r="I61" s="675"/>
      <c r="J61" s="675"/>
    </row>
    <row r="62" spans="1:10" ht="14.45" customHeight="1" x14ac:dyDescent="0.25">
      <c r="A62" s="715" t="s">
        <v>53</v>
      </c>
      <c r="B62" s="715"/>
      <c r="C62" s="715"/>
      <c r="D62" s="715"/>
      <c r="E62" s="715"/>
      <c r="F62" s="715"/>
      <c r="G62" s="715"/>
      <c r="H62" s="715"/>
      <c r="I62" s="715"/>
      <c r="J62" s="715"/>
    </row>
    <row r="63" spans="1:10" x14ac:dyDescent="0.25">
      <c r="A63" s="715"/>
      <c r="B63" s="715"/>
      <c r="C63" s="715"/>
      <c r="D63" s="715"/>
      <c r="E63" s="715"/>
      <c r="F63" s="715"/>
      <c r="G63" s="715"/>
      <c r="H63" s="715"/>
      <c r="I63" s="715"/>
      <c r="J63" s="715"/>
    </row>
    <row r="64" spans="1:10" x14ac:dyDescent="0.25">
      <c r="A64" s="79"/>
      <c r="B64" s="79"/>
      <c r="C64" s="79"/>
      <c r="D64" s="79"/>
      <c r="E64" s="79"/>
      <c r="F64" s="79"/>
      <c r="G64" s="79"/>
      <c r="H64" s="79"/>
      <c r="I64" s="79"/>
      <c r="J64" s="79"/>
    </row>
    <row r="65" spans="1:10" x14ac:dyDescent="0.25">
      <c r="A65" s="675" t="s">
        <v>425</v>
      </c>
      <c r="B65" s="675"/>
      <c r="C65" s="675"/>
      <c r="D65" s="675"/>
      <c r="E65" s="675"/>
      <c r="F65" s="675"/>
      <c r="G65" s="675"/>
      <c r="H65" s="675"/>
      <c r="I65" s="675"/>
      <c r="J65" s="675"/>
    </row>
    <row r="66" spans="1:10" x14ac:dyDescent="0.25">
      <c r="A66" s="675"/>
      <c r="B66" s="675"/>
      <c r="C66" s="675"/>
      <c r="D66" s="675"/>
      <c r="E66" s="675"/>
      <c r="F66" s="675"/>
      <c r="G66" s="675"/>
      <c r="H66" s="675"/>
      <c r="I66" s="675"/>
      <c r="J66" s="675"/>
    </row>
    <row r="67" spans="1:10" x14ac:dyDescent="0.25">
      <c r="A67" s="675"/>
      <c r="B67" s="675"/>
      <c r="C67" s="675"/>
      <c r="D67" s="675"/>
      <c r="E67" s="675"/>
      <c r="F67" s="675"/>
      <c r="G67" s="675"/>
      <c r="H67" s="675"/>
      <c r="I67" s="675"/>
      <c r="J67" s="675"/>
    </row>
    <row r="68" spans="1:10" x14ac:dyDescent="0.25">
      <c r="A68" s="675"/>
      <c r="B68" s="675"/>
      <c r="C68" s="675"/>
      <c r="D68" s="675"/>
      <c r="E68" s="675"/>
      <c r="F68" s="675"/>
      <c r="G68" s="675"/>
      <c r="H68" s="675"/>
      <c r="I68" s="675"/>
      <c r="J68" s="675"/>
    </row>
    <row r="70" spans="1:10" s="17" customFormat="1" ht="15.6" customHeight="1" x14ac:dyDescent="0.25">
      <c r="A70" s="16"/>
      <c r="B70" s="957" t="s">
        <v>411</v>
      </c>
      <c r="C70" s="957"/>
      <c r="D70" s="16"/>
      <c r="E70" s="16"/>
      <c r="F70" s="16"/>
      <c r="G70" s="16"/>
      <c r="H70" s="16"/>
      <c r="I70" s="16"/>
      <c r="J70" s="16"/>
    </row>
    <row r="78" spans="1:10" ht="14.45" customHeight="1" x14ac:dyDescent="0.25">
      <c r="A78" s="959" t="s">
        <v>771</v>
      </c>
      <c r="B78" s="959"/>
      <c r="C78" s="959"/>
      <c r="D78" s="959"/>
      <c r="E78" s="960" t="s">
        <v>772</v>
      </c>
      <c r="F78" s="960"/>
      <c r="G78" s="960"/>
      <c r="H78" s="960"/>
      <c r="I78" s="960"/>
    </row>
    <row r="79" spans="1:10" ht="14.45" customHeight="1" x14ac:dyDescent="0.25">
      <c r="B79" s="958" t="s">
        <v>412</v>
      </c>
      <c r="C79" s="958"/>
      <c r="D79" s="958"/>
      <c r="F79" s="956" t="s">
        <v>837</v>
      </c>
      <c r="G79" s="956"/>
      <c r="H79" s="956"/>
      <c r="I79" s="229"/>
    </row>
    <row r="80" spans="1:10" ht="39.6" customHeight="1" x14ac:dyDescent="0.25">
      <c r="B80" s="949" t="s">
        <v>427</v>
      </c>
      <c r="C80" s="949"/>
      <c r="D80" s="949"/>
    </row>
    <row r="81" spans="2:5" x14ac:dyDescent="0.25">
      <c r="B81" s="675" t="s">
        <v>426</v>
      </c>
      <c r="C81" s="675"/>
      <c r="D81" s="675"/>
      <c r="E81" s="675"/>
    </row>
    <row r="82" spans="2:5" x14ac:dyDescent="0.25">
      <c r="B82" s="675"/>
      <c r="C82" s="675"/>
      <c r="D82" s="675"/>
      <c r="E82" s="675"/>
    </row>
    <row r="83" spans="2:5" x14ac:dyDescent="0.25">
      <c r="B83" s="230"/>
    </row>
  </sheetData>
  <sheetProtection password="F865" sheet="1" objects="1" scenarios="1"/>
  <dataConsolidate function="varp">
    <dataRefs count="1">
      <dataRef ref="A1:H5" sheet="B. DETALLE DE LA INVESTIGACIÓN" r:id="rId1"/>
    </dataRefs>
  </dataConsolidate>
  <customSheetViews>
    <customSheetView guid="{F18DF457-81A8-4440-941F-29A6E090E356}" showGridLines="0" state="hidden">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61">
    <mergeCell ref="A28:C28"/>
    <mergeCell ref="D28:J28"/>
    <mergeCell ref="A30:J31"/>
    <mergeCell ref="B41:F41"/>
    <mergeCell ref="B42:F42"/>
    <mergeCell ref="B26:C26"/>
    <mergeCell ref="D26:G26"/>
    <mergeCell ref="H26:J26"/>
    <mergeCell ref="B27:C27"/>
    <mergeCell ref="D27:G27"/>
    <mergeCell ref="H27:J27"/>
    <mergeCell ref="D23:G23"/>
    <mergeCell ref="H23:J23"/>
    <mergeCell ref="B25:C25"/>
    <mergeCell ref="D25:G25"/>
    <mergeCell ref="H25:J25"/>
    <mergeCell ref="A21:J21"/>
    <mergeCell ref="B22:C22"/>
    <mergeCell ref="B70:C70"/>
    <mergeCell ref="A65:J68"/>
    <mergeCell ref="G35:H35"/>
    <mergeCell ref="G36:H36"/>
    <mergeCell ref="G37:H37"/>
    <mergeCell ref="A35:F35"/>
    <mergeCell ref="B36:F36"/>
    <mergeCell ref="B37:F37"/>
    <mergeCell ref="B24:C24"/>
    <mergeCell ref="D24:G24"/>
    <mergeCell ref="H24:J24"/>
    <mergeCell ref="D22:G22"/>
    <mergeCell ref="H22:J22"/>
    <mergeCell ref="B23:C23"/>
    <mergeCell ref="B81:E82"/>
    <mergeCell ref="G38:H38"/>
    <mergeCell ref="G39:H39"/>
    <mergeCell ref="G40:H40"/>
    <mergeCell ref="B38:F38"/>
    <mergeCell ref="B39:F39"/>
    <mergeCell ref="B40:F40"/>
    <mergeCell ref="B80:D80"/>
    <mergeCell ref="B79:D79"/>
    <mergeCell ref="F79:H79"/>
    <mergeCell ref="A44:J46"/>
    <mergeCell ref="A48:J61"/>
    <mergeCell ref="A62:J63"/>
    <mergeCell ref="A78:D78"/>
    <mergeCell ref="E78:I78"/>
    <mergeCell ref="D17:J17"/>
    <mergeCell ref="A20:C20"/>
    <mergeCell ref="D20:J20"/>
    <mergeCell ref="I2:J2"/>
    <mergeCell ref="I4:J4"/>
    <mergeCell ref="A5:J5"/>
    <mergeCell ref="A7:E7"/>
    <mergeCell ref="A8:C8"/>
    <mergeCell ref="A10:J14"/>
    <mergeCell ref="A19:C19"/>
    <mergeCell ref="D19:J19"/>
    <mergeCell ref="A17:C17"/>
    <mergeCell ref="A18:C18"/>
    <mergeCell ref="D18:J18"/>
  </mergeCells>
  <conditionalFormatting sqref="G36:J42">
    <cfRule type="cellIs" dxfId="11" priority="1" operator="equal">
      <formula>""</formula>
    </cfRule>
  </conditionalFormatting>
  <dataValidations disablePrompts="1" count="1">
    <dataValidation type="list" allowBlank="1" showInputMessage="1" showErrorMessage="1" sqref="A62:J63" xr:uid="{56715617-B2C0-4EFF-9242-B275512B301D}">
      <formula1>"Elija un elemento, 9. Reportar al CEISH-USFQ y a la DNIVS los eventos adversos graves y/o reacciones adversas graves e inesperadas suscitados durante la investigación."</formula1>
    </dataValidation>
  </dataValidations>
  <pageMargins left="0.54166666666666663" right="0.26666666666666666" top="1.2941176470588236" bottom="0.74803149606299213" header="0.31496062992125984" footer="0.31496062992125984"/>
  <pageSetup paperSize="9" orientation="portrait" r:id="rId3"/>
  <headerFooter>
    <oddHeader>&amp;R
&amp;G</oddHeader>
    <oddFooter>&amp;LPágina &amp;P</oddFooter>
  </headerFooter>
  <drawing r:id="rId4"/>
  <legacyDrawing r:id="rId5"/>
  <legacyDrawingHF r:id="rId6"/>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635F448D-45A6-4EC9-95CE-E903362C7B59}">
          <x14:formula1>
            <xm:f>'Datos Listas Desplegables (2)'!$D$2:$D$6</xm:f>
          </x14:formula1>
          <xm:sqref>D20:J20</xm:sqref>
        </x14:dataValidation>
        <x14:dataValidation type="list" allowBlank="1" showInputMessage="1" showErrorMessage="1" xr:uid="{1A339447-BDFF-4929-845B-4789831937CF}">
          <x14:formula1>
            <xm:f>'Datos Listas Desplegables'!$Q$23:$Q$36</xm:f>
          </x14:formula1>
          <xm:sqref>D19:J19</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15237-5F1D-4AFF-8CA0-C0D3C850C35E}">
  <sheetPr codeName="Hoja27"/>
  <dimension ref="A1:I267"/>
  <sheetViews>
    <sheetView showGridLines="0" zoomScaleNormal="100" workbookViewId="0">
      <selection activeCell="A13" sqref="A13:H13"/>
    </sheetView>
  </sheetViews>
  <sheetFormatPr baseColWidth="10" defaultColWidth="11.5703125" defaultRowHeight="15" x14ac:dyDescent="0.25"/>
  <cols>
    <col min="1" max="1" width="10.85546875" style="16" customWidth="1"/>
    <col min="2" max="2" width="11.5703125" style="16"/>
    <col min="3" max="3" width="12.42578125" style="16" customWidth="1"/>
    <col min="4" max="5" width="11.5703125" style="16"/>
    <col min="6" max="6" width="9.7109375" style="16" customWidth="1"/>
    <col min="7" max="7" width="11.5703125" style="16" customWidth="1"/>
    <col min="8" max="8" width="12.85546875" style="16" customWidth="1"/>
    <col min="9" max="9" width="2.7109375" style="16" customWidth="1"/>
    <col min="10" max="16384" width="11.5703125" style="16"/>
  </cols>
  <sheetData>
    <row r="1" spans="1:9" x14ac:dyDescent="0.25">
      <c r="F1" s="65"/>
      <c r="H1" s="425" t="str">
        <f>""&amp;'Datos de Investigación'!$C$7&amp;""</f>
        <v/>
      </c>
    </row>
    <row r="2" spans="1:9" x14ac:dyDescent="0.25">
      <c r="F2" s="517">
        <f ca="1">TODAY()</f>
        <v>45699</v>
      </c>
      <c r="G2" s="517"/>
      <c r="H2" s="517"/>
    </row>
    <row r="3" spans="1:9" x14ac:dyDescent="0.25">
      <c r="G3" s="244"/>
      <c r="H3" s="244"/>
    </row>
    <row r="4" spans="1:9" ht="15.75" x14ac:dyDescent="0.25">
      <c r="A4" s="1072" t="s">
        <v>529</v>
      </c>
      <c r="B4" s="513"/>
      <c r="C4" s="513"/>
      <c r="D4" s="513"/>
      <c r="E4" s="513"/>
      <c r="F4" s="513"/>
      <c r="G4" s="513"/>
      <c r="H4" s="513"/>
    </row>
    <row r="5" spans="1:9" x14ac:dyDescent="0.25">
      <c r="G5" s="244"/>
      <c r="H5" s="244"/>
    </row>
    <row r="6" spans="1:9" x14ac:dyDescent="0.25">
      <c r="A6" s="701" t="s">
        <v>501</v>
      </c>
      <c r="B6" s="702"/>
      <c r="C6" s="702"/>
      <c r="D6" s="702"/>
      <c r="E6" s="702"/>
      <c r="F6" s="702"/>
      <c r="G6" s="702"/>
      <c r="H6" s="704"/>
    </row>
    <row r="7" spans="1:9" x14ac:dyDescent="0.25">
      <c r="A7" s="1045" t="s">
        <v>258</v>
      </c>
      <c r="B7" s="1046"/>
      <c r="C7" s="1047"/>
      <c r="D7" s="733" t="str">
        <f>""&amp;'Datos de Investigación'!$C$7&amp;""</f>
        <v/>
      </c>
      <c r="E7" s="857"/>
      <c r="F7" s="857"/>
      <c r="G7" s="857"/>
      <c r="H7" s="734"/>
    </row>
    <row r="8" spans="1:9" x14ac:dyDescent="0.25">
      <c r="A8" s="950" t="s">
        <v>417</v>
      </c>
      <c r="B8" s="950"/>
      <c r="C8" s="950"/>
      <c r="D8" s="733" t="s">
        <v>447</v>
      </c>
      <c r="E8" s="857"/>
      <c r="F8" s="857"/>
      <c r="G8" s="857"/>
      <c r="H8" s="734"/>
    </row>
    <row r="9" spans="1:9" x14ac:dyDescent="0.25">
      <c r="A9" s="950" t="s">
        <v>418</v>
      </c>
      <c r="B9" s="950"/>
      <c r="C9" s="950"/>
      <c r="D9" s="497" t="s">
        <v>428</v>
      </c>
      <c r="E9" s="497"/>
      <c r="F9" s="497"/>
      <c r="G9" s="497"/>
      <c r="H9" s="497"/>
    </row>
    <row r="10" spans="1:9" ht="31.9" customHeight="1" x14ac:dyDescent="0.25">
      <c r="A10" s="1076" t="s">
        <v>530</v>
      </c>
      <c r="B10" s="1076"/>
      <c r="C10" s="1076"/>
      <c r="D10" s="1079"/>
      <c r="E10" s="1080"/>
      <c r="F10" s="256" t="s">
        <v>531</v>
      </c>
      <c r="G10" s="1081">
        <f ca="1">TODAY()</f>
        <v>45699</v>
      </c>
      <c r="H10" s="1082"/>
    </row>
    <row r="11" spans="1:9" x14ac:dyDescent="0.25">
      <c r="A11" s="231"/>
      <c r="B11" s="232"/>
      <c r="C11" s="232"/>
      <c r="D11" s="250"/>
      <c r="E11" s="250"/>
      <c r="F11" s="257"/>
      <c r="G11" s="258"/>
      <c r="H11" s="259"/>
    </row>
    <row r="12" spans="1:9" ht="14.45" customHeight="1" x14ac:dyDescent="0.25">
      <c r="A12" s="1077" t="s">
        <v>534</v>
      </c>
      <c r="B12" s="1078"/>
      <c r="C12" s="1078"/>
      <c r="D12" s="1078"/>
      <c r="E12" s="1078"/>
      <c r="F12" s="1078"/>
      <c r="G12" s="1078"/>
      <c r="H12" s="1078"/>
      <c r="I12" s="260"/>
    </row>
    <row r="13" spans="1:9" ht="73.150000000000006" customHeight="1" x14ac:dyDescent="0.25">
      <c r="A13" s="733" t="str">
        <f>""&amp;'Datos de Investigación'!$C$17&amp;""</f>
        <v/>
      </c>
      <c r="B13" s="857"/>
      <c r="C13" s="857"/>
      <c r="D13" s="857"/>
      <c r="E13" s="857"/>
      <c r="F13" s="857"/>
      <c r="G13" s="857"/>
      <c r="H13" s="734"/>
    </row>
    <row r="14" spans="1:9" x14ac:dyDescent="0.25">
      <c r="A14" s="180"/>
      <c r="B14" s="197"/>
      <c r="C14" s="197"/>
      <c r="D14" s="254"/>
      <c r="E14" s="254"/>
      <c r="F14" s="254"/>
      <c r="G14" s="254"/>
      <c r="H14" s="254"/>
      <c r="I14" s="260"/>
    </row>
    <row r="15" spans="1:9" x14ac:dyDescent="0.25">
      <c r="A15" s="1077" t="s">
        <v>535</v>
      </c>
      <c r="B15" s="1078"/>
      <c r="C15" s="1078"/>
      <c r="D15" s="1078"/>
      <c r="E15" s="1078"/>
      <c r="F15" s="1078"/>
      <c r="G15" s="1078"/>
      <c r="H15" s="1078"/>
      <c r="I15" s="18"/>
    </row>
    <row r="16" spans="1:9" ht="29.45" customHeight="1" x14ac:dyDescent="0.25">
      <c r="A16" s="1083"/>
      <c r="B16" s="1084"/>
      <c r="C16" s="1084"/>
      <c r="D16" s="1084"/>
      <c r="E16" s="1084"/>
      <c r="F16" s="1084"/>
      <c r="G16" s="1084"/>
      <c r="H16" s="1085"/>
      <c r="I16" s="18"/>
    </row>
    <row r="17" spans="1:9" ht="24" customHeight="1" x14ac:dyDescent="0.25">
      <c r="A17" s="261"/>
      <c r="B17" s="261"/>
      <c r="C17" s="261"/>
      <c r="D17" s="250"/>
      <c r="E17" s="250"/>
      <c r="F17" s="250"/>
      <c r="G17" s="250"/>
      <c r="H17" s="250"/>
    </row>
    <row r="18" spans="1:9" x14ac:dyDescent="0.25">
      <c r="A18" s="1077" t="s">
        <v>536</v>
      </c>
      <c r="B18" s="1078"/>
      <c r="C18" s="1078"/>
      <c r="D18" s="1078"/>
      <c r="E18" s="1078"/>
      <c r="F18" s="1078"/>
      <c r="G18" s="1078"/>
      <c r="H18" s="1078"/>
    </row>
    <row r="19" spans="1:9" ht="29.45" customHeight="1" x14ac:dyDescent="0.25">
      <c r="A19" s="1091" t="str">
        <f>""&amp;Protocolo!$E$33&amp;""</f>
        <v/>
      </c>
      <c r="B19" s="1084"/>
      <c r="C19" s="1084"/>
      <c r="D19" s="1084"/>
      <c r="E19" s="1084"/>
      <c r="F19" s="1084"/>
      <c r="G19" s="1084"/>
      <c r="H19" s="1085"/>
    </row>
    <row r="20" spans="1:9" x14ac:dyDescent="0.25">
      <c r="A20" s="247"/>
      <c r="B20" s="249"/>
      <c r="C20" s="249"/>
      <c r="D20" s="249"/>
      <c r="E20" s="249"/>
      <c r="F20" s="249"/>
      <c r="G20" s="249"/>
      <c r="H20" s="248"/>
    </row>
    <row r="21" spans="1:9" ht="13.9" customHeight="1" x14ac:dyDescent="0.25">
      <c r="A21" s="1077" t="s">
        <v>533</v>
      </c>
      <c r="B21" s="1078"/>
      <c r="C21" s="1078"/>
      <c r="D21" s="1078"/>
      <c r="E21" s="1078"/>
      <c r="F21" s="1078"/>
      <c r="G21" s="1078"/>
      <c r="H21" s="1078"/>
    </row>
    <row r="22" spans="1:9" ht="34.15" customHeight="1" x14ac:dyDescent="0.25">
      <c r="A22" s="262" t="s">
        <v>46</v>
      </c>
      <c r="B22" s="1073" t="s">
        <v>47</v>
      </c>
      <c r="C22" s="1073"/>
      <c r="D22" s="263" t="s">
        <v>48</v>
      </c>
      <c r="E22" s="1100" t="s">
        <v>50</v>
      </c>
      <c r="F22" s="1101"/>
      <c r="G22" s="263" t="s">
        <v>532</v>
      </c>
      <c r="H22" s="263" t="s">
        <v>52</v>
      </c>
    </row>
    <row r="23" spans="1:9" ht="30.6" customHeight="1" x14ac:dyDescent="0.25">
      <c r="A23" s="264" t="str">
        <f>""&amp;Protocolo!$B$53&amp;""</f>
        <v>Investigador Principal</v>
      </c>
      <c r="B23" s="951" t="str">
        <f>""&amp;Protocolo!$C$53&amp;""</f>
        <v>0</v>
      </c>
      <c r="C23" s="951"/>
      <c r="D23" s="265" t="str">
        <f>""&amp;Protocolo!$E$53&amp;""</f>
        <v>0</v>
      </c>
      <c r="E23" s="1098" t="str">
        <f>""&amp;Protocolo!$G$53&amp;""</f>
        <v>0</v>
      </c>
      <c r="F23" s="1099"/>
      <c r="G23" s="266" t="str">
        <f>""&amp;Protocolo!$H$53&amp;""</f>
        <v>0</v>
      </c>
      <c r="H23" s="267">
        <f>Protocolo!J53</f>
        <v>0</v>
      </c>
      <c r="I23" s="268"/>
    </row>
    <row r="24" spans="1:9" ht="30.6" customHeight="1" x14ac:dyDescent="0.25">
      <c r="A24" s="264" t="str">
        <f>""&amp;Protocolo!$B$54&amp;""</f>
        <v/>
      </c>
      <c r="B24" s="951" t="str">
        <f>""&amp;Protocolo!$C$54&amp;""</f>
        <v/>
      </c>
      <c r="C24" s="951"/>
      <c r="D24" s="265" t="str">
        <f>""&amp;Protocolo!$E$54&amp;""</f>
        <v/>
      </c>
      <c r="E24" s="1098" t="str">
        <f>""&amp;Protocolo!$G$54&amp;""</f>
        <v/>
      </c>
      <c r="F24" s="1099"/>
      <c r="G24" s="266" t="str">
        <f>""&amp;Protocolo!$H$54&amp;""</f>
        <v/>
      </c>
      <c r="H24" s="267">
        <f>Protocolo!J54</f>
        <v>0</v>
      </c>
      <c r="I24" s="260"/>
    </row>
    <row r="25" spans="1:9" ht="30.6" customHeight="1" x14ac:dyDescent="0.25">
      <c r="A25" s="264" t="str">
        <f>""&amp;Protocolo!$B$55&amp;""</f>
        <v/>
      </c>
      <c r="B25" s="1074" t="str">
        <f>""&amp;Protocolo!$C$55&amp;""</f>
        <v/>
      </c>
      <c r="C25" s="1075"/>
      <c r="D25" s="265" t="str">
        <f>""&amp;Protocolo!$E$55&amp;""</f>
        <v/>
      </c>
      <c r="E25" s="1098" t="str">
        <f>""&amp;Protocolo!$G$55&amp;""</f>
        <v/>
      </c>
      <c r="F25" s="1099"/>
      <c r="G25" s="266" t="str">
        <f>""&amp;Protocolo!$H$55&amp;""</f>
        <v/>
      </c>
      <c r="H25" s="267">
        <f>Protocolo!J55</f>
        <v>0</v>
      </c>
      <c r="I25" s="18"/>
    </row>
    <row r="26" spans="1:9" ht="30.6" customHeight="1" x14ac:dyDescent="0.25">
      <c r="A26" s="264" t="str">
        <f>""&amp;Protocolo!$B$56&amp;""</f>
        <v/>
      </c>
      <c r="B26" s="1074" t="str">
        <f>""&amp;Protocolo!$C$56&amp;""</f>
        <v/>
      </c>
      <c r="C26" s="1075"/>
      <c r="D26" s="265" t="str">
        <f>""&amp;Protocolo!$E$56&amp;""</f>
        <v/>
      </c>
      <c r="E26" s="1098" t="str">
        <f>""&amp;Protocolo!$G$56&amp;""</f>
        <v/>
      </c>
      <c r="F26" s="1099"/>
      <c r="G26" s="266" t="str">
        <f>""&amp;Protocolo!$H$56&amp;""</f>
        <v/>
      </c>
      <c r="H26" s="267">
        <f>Protocolo!J56</f>
        <v>0</v>
      </c>
      <c r="I26" s="18"/>
    </row>
    <row r="27" spans="1:9" ht="30.6" customHeight="1" x14ac:dyDescent="0.25">
      <c r="A27" s="264" t="str">
        <f>""&amp;Protocolo!$B$57&amp;""</f>
        <v/>
      </c>
      <c r="B27" s="1074" t="str">
        <f>""&amp;Protocolo!$C$57&amp;""</f>
        <v/>
      </c>
      <c r="C27" s="1075"/>
      <c r="D27" s="265" t="str">
        <f>""&amp;Protocolo!$E$57&amp;""</f>
        <v/>
      </c>
      <c r="E27" s="1098" t="str">
        <f>""&amp;Protocolo!$G$57&amp;""</f>
        <v/>
      </c>
      <c r="F27" s="1099"/>
      <c r="G27" s="266" t="str">
        <f>""&amp;Protocolo!$H$57&amp;""</f>
        <v/>
      </c>
      <c r="H27" s="267">
        <f>Protocolo!J57</f>
        <v>0</v>
      </c>
      <c r="I27" s="18"/>
    </row>
    <row r="28" spans="1:9" ht="30.6" customHeight="1" x14ac:dyDescent="0.25">
      <c r="A28" s="264" t="str">
        <f>""&amp;Protocolo!$B$58&amp;""</f>
        <v/>
      </c>
      <c r="B28" s="1074" t="str">
        <f>""&amp;Protocolo!$C$58&amp;""</f>
        <v/>
      </c>
      <c r="C28" s="1075"/>
      <c r="D28" s="265" t="str">
        <f>""&amp;Protocolo!$E$58&amp;""</f>
        <v/>
      </c>
      <c r="E28" s="1098" t="str">
        <f>""&amp;Protocolo!$G$58&amp;""</f>
        <v/>
      </c>
      <c r="F28" s="1099"/>
      <c r="G28" s="266" t="str">
        <f>""&amp;Protocolo!$H$58&amp;""</f>
        <v/>
      </c>
      <c r="H28" s="267">
        <f>Protocolo!J58</f>
        <v>0</v>
      </c>
      <c r="I28" s="18"/>
    </row>
    <row r="29" spans="1:9" ht="30.6" customHeight="1" x14ac:dyDescent="0.25">
      <c r="A29" s="264" t="str">
        <f>""&amp;Protocolo!$B$59&amp;""</f>
        <v/>
      </c>
      <c r="B29" s="1074" t="str">
        <f>""&amp;Protocolo!$C$59&amp;""</f>
        <v/>
      </c>
      <c r="C29" s="1075"/>
      <c r="D29" s="265" t="str">
        <f>""&amp;Protocolo!$E$59&amp;""</f>
        <v/>
      </c>
      <c r="E29" s="1098" t="str">
        <f>""&amp;Protocolo!$G$59&amp;""</f>
        <v/>
      </c>
      <c r="F29" s="1099"/>
      <c r="G29" s="266" t="str">
        <f>""&amp;Protocolo!$H$59&amp;""</f>
        <v/>
      </c>
      <c r="H29" s="267">
        <f>Protocolo!J59</f>
        <v>0</v>
      </c>
      <c r="I29" s="18"/>
    </row>
    <row r="30" spans="1:9" ht="14.45" customHeight="1" x14ac:dyDescent="0.25">
      <c r="A30" s="186"/>
      <c r="B30" s="186"/>
      <c r="C30" s="270"/>
      <c r="D30" s="271"/>
      <c r="E30" s="270"/>
      <c r="F30" s="271"/>
      <c r="G30" s="270"/>
      <c r="H30" s="272"/>
      <c r="I30" s="18"/>
    </row>
    <row r="31" spans="1:9" ht="14.45" customHeight="1" x14ac:dyDescent="0.25">
      <c r="A31" s="1092" t="s">
        <v>538</v>
      </c>
      <c r="B31" s="1046"/>
      <c r="C31" s="1046"/>
      <c r="D31" s="1046"/>
      <c r="E31" s="1046"/>
      <c r="F31" s="1046"/>
      <c r="G31" s="1046"/>
      <c r="H31" s="1046"/>
      <c r="I31" s="18"/>
    </row>
    <row r="32" spans="1:9" ht="48" customHeight="1" x14ac:dyDescent="0.25">
      <c r="A32" s="1073" t="s">
        <v>58</v>
      </c>
      <c r="B32" s="1073"/>
      <c r="C32" s="263" t="s">
        <v>537</v>
      </c>
      <c r="D32" s="263" t="s">
        <v>59</v>
      </c>
      <c r="E32" s="262" t="s">
        <v>60</v>
      </c>
      <c r="F32" s="263" t="s">
        <v>61</v>
      </c>
      <c r="G32" s="1073" t="s">
        <v>62</v>
      </c>
      <c r="H32" s="1073"/>
      <c r="I32" s="18"/>
    </row>
    <row r="33" spans="1:9" ht="14.45" customHeight="1" x14ac:dyDescent="0.25">
      <c r="A33" s="1104" t="str">
        <f>""&amp;Protocolo!$B$67&amp;""</f>
        <v/>
      </c>
      <c r="B33" s="1104"/>
      <c r="C33" s="264" t="str">
        <f>Protocolo!$C$67</f>
        <v>Elija un elemento</v>
      </c>
      <c r="D33" s="273" t="str">
        <f>""&amp;Protocolo!$D$67&amp;""</f>
        <v/>
      </c>
      <c r="E33" s="273" t="str">
        <f>""&amp;Protocolo!$E$67&amp;""</f>
        <v/>
      </c>
      <c r="F33" s="273" t="str">
        <f>""&amp;Protocolo!$F$67&amp;""</f>
        <v/>
      </c>
      <c r="G33" s="1102">
        <f>Protocolo!J67</f>
        <v>0</v>
      </c>
      <c r="H33" s="1103"/>
      <c r="I33" s="18"/>
    </row>
    <row r="34" spans="1:9" ht="14.45" customHeight="1" x14ac:dyDescent="0.25">
      <c r="A34" s="1104" t="str">
        <f>""&amp;Protocolo!$B$68&amp;""</f>
        <v/>
      </c>
      <c r="B34" s="1104"/>
      <c r="C34" s="264" t="str">
        <f>Protocolo!$C$68</f>
        <v>Elija un elemento</v>
      </c>
      <c r="D34" s="273" t="str">
        <f>""&amp;Protocolo!$D$68&amp;""</f>
        <v/>
      </c>
      <c r="E34" s="273" t="str">
        <f>""&amp;Protocolo!$E$68&amp;""</f>
        <v/>
      </c>
      <c r="F34" s="273" t="str">
        <f>""&amp;Protocolo!$F$68&amp;""</f>
        <v/>
      </c>
      <c r="G34" s="1102">
        <f>Protocolo!J68</f>
        <v>0</v>
      </c>
      <c r="H34" s="1103"/>
      <c r="I34" s="18"/>
    </row>
    <row r="35" spans="1:9" ht="14.45" customHeight="1" x14ac:dyDescent="0.25">
      <c r="A35" s="1104" t="str">
        <f>""&amp;Protocolo!$B$69&amp;""</f>
        <v/>
      </c>
      <c r="B35" s="1104"/>
      <c r="C35" s="264" t="str">
        <f>Protocolo!$C$69</f>
        <v>Elija un elemento</v>
      </c>
      <c r="D35" s="273" t="str">
        <f>""&amp;Protocolo!$D$69&amp;""</f>
        <v/>
      </c>
      <c r="E35" s="273" t="str">
        <f>""&amp;Protocolo!$E$69&amp;""</f>
        <v/>
      </c>
      <c r="F35" s="273" t="str">
        <f>""&amp;Protocolo!$F$69&amp;""</f>
        <v/>
      </c>
      <c r="G35" s="1102">
        <f>Protocolo!J69</f>
        <v>0</v>
      </c>
      <c r="H35" s="1103"/>
      <c r="I35" s="18"/>
    </row>
    <row r="36" spans="1:9" ht="14.45" customHeight="1" x14ac:dyDescent="0.25">
      <c r="A36" s="1104" t="str">
        <f>""&amp;Protocolo!$B$70&amp;""</f>
        <v/>
      </c>
      <c r="B36" s="1104"/>
      <c r="C36" s="264" t="str">
        <f>Protocolo!$C$70</f>
        <v>Elija un elemento</v>
      </c>
      <c r="D36" s="273" t="str">
        <f>""&amp;Protocolo!$D$70&amp;""</f>
        <v/>
      </c>
      <c r="E36" s="273" t="str">
        <f>""&amp;Protocolo!$E$70&amp;""</f>
        <v/>
      </c>
      <c r="F36" s="273" t="str">
        <f>""&amp;Protocolo!$F$70&amp;""</f>
        <v/>
      </c>
      <c r="G36" s="1102">
        <f>Protocolo!J70</f>
        <v>0</v>
      </c>
      <c r="H36" s="1103"/>
      <c r="I36" s="18"/>
    </row>
    <row r="37" spans="1:9" ht="14.45" customHeight="1" x14ac:dyDescent="0.25">
      <c r="A37" s="1104" t="str">
        <f>""&amp;Protocolo!$B$71&amp;""</f>
        <v/>
      </c>
      <c r="B37" s="1104"/>
      <c r="C37" s="264" t="str">
        <f>Protocolo!$C$71</f>
        <v>Elija un elemento</v>
      </c>
      <c r="D37" s="273" t="str">
        <f>""&amp;Protocolo!$D$71&amp;""</f>
        <v/>
      </c>
      <c r="E37" s="273" t="str">
        <f>""&amp;Protocolo!$E$71&amp;""</f>
        <v/>
      </c>
      <c r="F37" s="273" t="str">
        <f>""&amp;Protocolo!$F$71&amp;""</f>
        <v/>
      </c>
      <c r="G37" s="1102">
        <f>Protocolo!J71</f>
        <v>0</v>
      </c>
      <c r="H37" s="1103"/>
      <c r="I37" s="18"/>
    </row>
    <row r="38" spans="1:9" ht="14.45" customHeight="1" x14ac:dyDescent="0.25">
      <c r="A38" s="1104" t="str">
        <f>""&amp;Protocolo!$B$72&amp;""</f>
        <v/>
      </c>
      <c r="B38" s="1104"/>
      <c r="C38" s="264" t="str">
        <f>Protocolo!$C$72</f>
        <v>Elija un elemento</v>
      </c>
      <c r="D38" s="273" t="str">
        <f>""&amp;Protocolo!$D$72&amp;""</f>
        <v/>
      </c>
      <c r="E38" s="273" t="str">
        <f>""&amp;Protocolo!$E$72&amp;""</f>
        <v/>
      </c>
      <c r="F38" s="273" t="str">
        <f>""&amp;Protocolo!$F$72&amp;""</f>
        <v/>
      </c>
      <c r="G38" s="1102">
        <f>Protocolo!J72</f>
        <v>0</v>
      </c>
      <c r="H38" s="1103"/>
      <c r="I38" s="18"/>
    </row>
    <row r="39" spans="1:9" ht="14.45" customHeight="1" x14ac:dyDescent="0.25">
      <c r="I39" s="18"/>
    </row>
    <row r="40" spans="1:9" ht="14.45" customHeight="1" x14ac:dyDescent="0.25">
      <c r="A40" s="862" t="s">
        <v>539</v>
      </c>
      <c r="B40" s="862"/>
      <c r="C40" s="862"/>
      <c r="D40" s="862"/>
      <c r="E40" s="862"/>
      <c r="F40" s="862"/>
      <c r="G40" s="862"/>
      <c r="H40" s="862"/>
    </row>
    <row r="41" spans="1:9" ht="14.45" customHeight="1" x14ac:dyDescent="0.25">
      <c r="A41" s="1094" t="s">
        <v>540</v>
      </c>
      <c r="B41" s="1095"/>
      <c r="C41" s="263" t="s">
        <v>541</v>
      </c>
      <c r="D41" s="1090"/>
      <c r="E41" s="1090"/>
      <c r="F41" s="263" t="s">
        <v>494</v>
      </c>
      <c r="G41" s="1090"/>
      <c r="H41" s="1090"/>
    </row>
    <row r="42" spans="1:9" ht="14.45" customHeight="1" x14ac:dyDescent="0.25">
      <c r="A42" s="1096"/>
      <c r="B42" s="1097"/>
      <c r="C42" s="263" t="s">
        <v>525</v>
      </c>
      <c r="D42" s="1090"/>
      <c r="E42" s="1090"/>
      <c r="F42" s="263" t="s">
        <v>494</v>
      </c>
      <c r="G42" s="1090"/>
      <c r="H42" s="1090"/>
    </row>
    <row r="43" spans="1:9" ht="14.45" customHeight="1" x14ac:dyDescent="0.25"/>
    <row r="44" spans="1:9" ht="14.45" customHeight="1" x14ac:dyDescent="0.25">
      <c r="A44" s="862" t="s">
        <v>542</v>
      </c>
      <c r="B44" s="862"/>
      <c r="C44" s="862"/>
      <c r="D44" s="862"/>
      <c r="E44" s="862"/>
      <c r="F44" s="862"/>
      <c r="G44" s="862"/>
      <c r="H44" s="862"/>
    </row>
    <row r="45" spans="1:9" ht="14.45" customHeight="1" x14ac:dyDescent="0.25">
      <c r="A45" s="950" t="s">
        <v>543</v>
      </c>
      <c r="B45" s="950"/>
      <c r="C45" s="950"/>
      <c r="D45" s="925" t="str">
        <f>""&amp;Protocolo!$G$28&amp;""</f>
        <v/>
      </c>
      <c r="E45" s="925"/>
      <c r="F45" s="925"/>
      <c r="G45" s="925"/>
      <c r="H45" s="925"/>
    </row>
    <row r="46" spans="1:9" ht="14.45" customHeight="1" x14ac:dyDescent="0.25">
      <c r="A46" s="950" t="s">
        <v>544</v>
      </c>
      <c r="B46" s="950"/>
      <c r="C46" s="950"/>
      <c r="D46" s="925" t="str">
        <f>""&amp;Protocolo!$G$29&amp;""</f>
        <v/>
      </c>
      <c r="E46" s="925"/>
      <c r="F46" s="925"/>
      <c r="G46" s="925"/>
      <c r="H46" s="925"/>
    </row>
    <row r="47" spans="1:9" ht="14.45" customHeight="1" x14ac:dyDescent="0.25"/>
    <row r="48" spans="1:9" ht="14.45" customHeight="1" x14ac:dyDescent="0.25">
      <c r="A48" s="1077" t="s">
        <v>550</v>
      </c>
      <c r="B48" s="1078"/>
      <c r="C48" s="1078"/>
      <c r="D48" s="1078"/>
      <c r="E48" s="1078"/>
      <c r="F48" s="1078"/>
      <c r="G48" s="1078"/>
      <c r="H48" s="1078"/>
    </row>
    <row r="49" spans="1:8" ht="14.45" customHeight="1" x14ac:dyDescent="0.25">
      <c r="A49" s="1073" t="s">
        <v>551</v>
      </c>
      <c r="B49" s="1073"/>
      <c r="C49" s="1093" t="s">
        <v>53</v>
      </c>
      <c r="D49" s="1093"/>
      <c r="E49" s="1093"/>
      <c r="F49" s="1093"/>
      <c r="G49" s="1093"/>
      <c r="H49" s="1093"/>
    </row>
    <row r="50" spans="1:8" ht="14.45" customHeight="1" x14ac:dyDescent="0.25">
      <c r="A50" s="1073"/>
      <c r="B50" s="1073"/>
      <c r="C50" s="1090"/>
      <c r="D50" s="1090"/>
      <c r="E50" s="1090"/>
      <c r="F50" s="1090"/>
      <c r="G50" s="1090"/>
      <c r="H50" s="1090"/>
    </row>
    <row r="51" spans="1:8" ht="13.9" customHeight="1" x14ac:dyDescent="0.25">
      <c r="A51" s="1073" t="s">
        <v>552</v>
      </c>
      <c r="B51" s="1073"/>
      <c r="C51" s="925"/>
      <c r="D51" s="925"/>
      <c r="E51" s="925"/>
      <c r="F51" s="925"/>
      <c r="G51" s="925"/>
      <c r="H51" s="925"/>
    </row>
    <row r="52" spans="1:8" ht="13.9" customHeight="1" x14ac:dyDescent="0.25">
      <c r="A52" s="1073"/>
      <c r="B52" s="1073"/>
      <c r="C52" s="925"/>
      <c r="D52" s="925"/>
      <c r="E52" s="925"/>
      <c r="F52" s="925"/>
      <c r="G52" s="925"/>
      <c r="H52" s="925"/>
    </row>
    <row r="53" spans="1:8" ht="13.9" customHeight="1" x14ac:dyDescent="0.25">
      <c r="A53" s="1073" t="s">
        <v>553</v>
      </c>
      <c r="B53" s="1073"/>
      <c r="C53" s="925"/>
      <c r="D53" s="925"/>
      <c r="E53" s="925"/>
      <c r="F53" s="925"/>
      <c r="G53" s="925"/>
      <c r="H53" s="925"/>
    </row>
    <row r="54" spans="1:8" ht="13.9" customHeight="1" x14ac:dyDescent="0.25">
      <c r="A54" s="1073"/>
      <c r="B54" s="1073"/>
      <c r="C54" s="925"/>
      <c r="D54" s="925"/>
      <c r="E54" s="925"/>
      <c r="F54" s="925"/>
      <c r="G54" s="925"/>
      <c r="H54" s="925"/>
    </row>
    <row r="55" spans="1:8" ht="14.45" customHeight="1" x14ac:dyDescent="0.25"/>
    <row r="56" spans="1:8" ht="14.45" customHeight="1" x14ac:dyDescent="0.25"/>
    <row r="57" spans="1:8" ht="14.45" customHeight="1" x14ac:dyDescent="0.25">
      <c r="A57" s="1086" t="s">
        <v>554</v>
      </c>
      <c r="B57" s="1086"/>
      <c r="C57" s="1086"/>
      <c r="D57" s="1086"/>
      <c r="E57" s="1086"/>
      <c r="F57" s="1086"/>
      <c r="G57" s="1086"/>
      <c r="H57" s="1086"/>
    </row>
    <row r="58" spans="1:8" ht="14.45" customHeight="1" x14ac:dyDescent="0.25">
      <c r="A58" s="1086"/>
      <c r="B58" s="1086"/>
      <c r="C58" s="1086"/>
      <c r="D58" s="1086"/>
      <c r="E58" s="1086"/>
      <c r="F58" s="1086"/>
      <c r="G58" s="1086"/>
      <c r="H58" s="1086"/>
    </row>
    <row r="59" spans="1:8" ht="14.45" customHeight="1" x14ac:dyDescent="0.25"/>
    <row r="60" spans="1:8" ht="14.45" customHeight="1" x14ac:dyDescent="0.25">
      <c r="A60" s="1077" t="s">
        <v>555</v>
      </c>
      <c r="B60" s="1078"/>
      <c r="C60" s="1078"/>
      <c r="D60" s="1078"/>
      <c r="E60" s="1078"/>
      <c r="F60" s="1078"/>
      <c r="G60" s="1078"/>
      <c r="H60" s="1078"/>
    </row>
    <row r="61" spans="1:8" ht="14.45" customHeight="1" x14ac:dyDescent="0.25">
      <c r="A61" s="1087" t="s">
        <v>556</v>
      </c>
      <c r="B61" s="1088"/>
      <c r="C61" s="1089"/>
      <c r="D61" s="937"/>
      <c r="E61" s="937"/>
      <c r="F61" s="937"/>
      <c r="G61" s="937"/>
      <c r="H61" s="937"/>
    </row>
    <row r="62" spans="1:8" ht="29.45" customHeight="1" x14ac:dyDescent="0.25">
      <c r="A62" s="1106" t="s">
        <v>557</v>
      </c>
      <c r="B62" s="1107"/>
      <c r="C62" s="1108"/>
      <c r="D62" s="937"/>
      <c r="E62" s="937"/>
      <c r="F62" s="937"/>
      <c r="G62" s="937"/>
      <c r="H62" s="937"/>
    </row>
    <row r="63" spans="1:8" ht="14.45" customHeight="1" x14ac:dyDescent="0.25">
      <c r="A63" s="1109" t="s">
        <v>558</v>
      </c>
      <c r="B63" s="1110"/>
      <c r="C63" s="1111"/>
      <c r="D63" s="937" t="s">
        <v>53</v>
      </c>
      <c r="E63" s="937"/>
      <c r="F63" s="937"/>
      <c r="G63" s="937"/>
      <c r="H63" s="937"/>
    </row>
    <row r="64" spans="1:8" ht="14.45" customHeight="1" x14ac:dyDescent="0.25">
      <c r="A64" s="1112"/>
      <c r="B64" s="1113"/>
      <c r="C64" s="1114"/>
      <c r="D64" s="937"/>
      <c r="E64" s="937"/>
      <c r="F64" s="937"/>
      <c r="G64" s="937"/>
      <c r="H64" s="937"/>
    </row>
    <row r="65" spans="1:8" ht="14.45" customHeight="1" x14ac:dyDescent="0.25"/>
    <row r="66" spans="1:8" ht="14.45" customHeight="1" x14ac:dyDescent="0.25">
      <c r="A66" s="1077" t="s">
        <v>559</v>
      </c>
      <c r="B66" s="1078"/>
      <c r="C66" s="1078"/>
      <c r="D66" s="1078"/>
      <c r="E66" s="1078"/>
      <c r="F66" s="1078"/>
      <c r="G66" s="1078"/>
      <c r="H66" s="1078"/>
    </row>
    <row r="67" spans="1:8" ht="14.45" customHeight="1" x14ac:dyDescent="0.25">
      <c r="A67" s="1105" t="s">
        <v>560</v>
      </c>
      <c r="B67" s="1105"/>
      <c r="C67" s="1105"/>
      <c r="D67" s="1105"/>
      <c r="E67" s="1105"/>
      <c r="F67" s="1105"/>
      <c r="G67" s="1105"/>
      <c r="H67" s="1105"/>
    </row>
    <row r="68" spans="1:8" ht="14.45" customHeight="1" x14ac:dyDescent="0.25">
      <c r="A68" s="1105" t="s">
        <v>85</v>
      </c>
      <c r="B68" s="1105"/>
      <c r="C68" s="1105"/>
      <c r="D68" s="1105"/>
      <c r="E68" s="1105"/>
      <c r="F68" s="1105"/>
      <c r="G68" s="1105"/>
      <c r="H68" s="263" t="s">
        <v>561</v>
      </c>
    </row>
    <row r="69" spans="1:8" ht="14.45" customHeight="1" x14ac:dyDescent="0.25">
      <c r="A69" s="937"/>
      <c r="B69" s="937"/>
      <c r="C69" s="937"/>
      <c r="D69" s="937"/>
      <c r="E69" s="937"/>
      <c r="F69" s="937"/>
      <c r="G69" s="937"/>
      <c r="H69" s="274"/>
    </row>
    <row r="70" spans="1:8" ht="14.45" customHeight="1" x14ac:dyDescent="0.25">
      <c r="A70" s="937"/>
      <c r="B70" s="937"/>
      <c r="C70" s="937"/>
      <c r="D70" s="937"/>
      <c r="E70" s="937"/>
      <c r="F70" s="937"/>
      <c r="G70" s="937"/>
      <c r="H70" s="274"/>
    </row>
    <row r="71" spans="1:8" ht="14.45" customHeight="1" x14ac:dyDescent="0.25">
      <c r="A71" s="937"/>
      <c r="B71" s="937"/>
      <c r="C71" s="937"/>
      <c r="D71" s="937"/>
      <c r="E71" s="937"/>
      <c r="F71" s="937"/>
      <c r="G71" s="937"/>
      <c r="H71" s="274"/>
    </row>
    <row r="72" spans="1:8" ht="14.45" customHeight="1" x14ac:dyDescent="0.25">
      <c r="A72" s="937"/>
      <c r="B72" s="937"/>
      <c r="C72" s="937"/>
      <c r="D72" s="937"/>
      <c r="E72" s="937"/>
      <c r="F72" s="937"/>
      <c r="G72" s="937"/>
      <c r="H72" s="274"/>
    </row>
    <row r="73" spans="1:8" ht="14.45" customHeight="1" x14ac:dyDescent="0.25">
      <c r="A73" s="937"/>
      <c r="B73" s="937"/>
      <c r="C73" s="937"/>
      <c r="D73" s="937"/>
      <c r="E73" s="937"/>
      <c r="F73" s="937"/>
      <c r="G73" s="937"/>
      <c r="H73" s="274"/>
    </row>
    <row r="74" spans="1:8" ht="14.45" customHeight="1" x14ac:dyDescent="0.25">
      <c r="A74" s="1115"/>
      <c r="B74" s="1115"/>
      <c r="C74" s="1115"/>
      <c r="D74" s="1115"/>
      <c r="E74" s="1115"/>
      <c r="F74" s="1115"/>
      <c r="G74" s="1115"/>
    </row>
    <row r="75" spans="1:8" ht="14.45" customHeight="1" x14ac:dyDescent="0.25"/>
    <row r="76" spans="1:8" ht="14.45" customHeight="1" x14ac:dyDescent="0.25">
      <c r="A76" s="1077" t="s">
        <v>562</v>
      </c>
      <c r="B76" s="1078"/>
      <c r="C76" s="1078"/>
      <c r="D76" s="1078"/>
      <c r="E76" s="1078"/>
      <c r="F76" s="1078"/>
      <c r="G76" s="1078"/>
      <c r="H76" s="1078"/>
    </row>
    <row r="77" spans="1:8" ht="14.45" customHeight="1" x14ac:dyDescent="0.25">
      <c r="A77" s="937"/>
      <c r="B77" s="937"/>
      <c r="C77" s="937"/>
      <c r="D77" s="937"/>
      <c r="E77" s="937"/>
      <c r="F77" s="937"/>
      <c r="G77" s="937"/>
      <c r="H77" s="937"/>
    </row>
    <row r="78" spans="1:8" ht="14.45" customHeight="1" x14ac:dyDescent="0.25">
      <c r="A78" s="937"/>
      <c r="B78" s="937"/>
      <c r="C78" s="937"/>
      <c r="D78" s="937"/>
      <c r="E78" s="937"/>
      <c r="F78" s="937"/>
      <c r="G78" s="937"/>
      <c r="H78" s="937"/>
    </row>
    <row r="79" spans="1:8" ht="14.45" customHeight="1" x14ac:dyDescent="0.25"/>
    <row r="80" spans="1:8" ht="14.45" customHeight="1" x14ac:dyDescent="0.25">
      <c r="A80" s="675" t="s">
        <v>563</v>
      </c>
      <c r="B80" s="675"/>
      <c r="C80" s="675"/>
      <c r="D80" s="675"/>
      <c r="E80" s="675"/>
      <c r="F80" s="675"/>
      <c r="G80" s="675"/>
      <c r="H80" s="675"/>
    </row>
    <row r="81" spans="1:8" ht="14.45" customHeight="1" x14ac:dyDescent="0.25">
      <c r="A81" s="675"/>
      <c r="B81" s="675"/>
      <c r="C81" s="675"/>
      <c r="D81" s="675"/>
      <c r="E81" s="675"/>
      <c r="F81" s="675"/>
      <c r="G81" s="675"/>
      <c r="H81" s="675"/>
    </row>
    <row r="82" spans="1:8" ht="14.45" customHeight="1" x14ac:dyDescent="0.25">
      <c r="A82" s="675"/>
      <c r="B82" s="675"/>
      <c r="C82" s="675"/>
      <c r="D82" s="675"/>
      <c r="E82" s="675"/>
      <c r="F82" s="675"/>
      <c r="G82" s="675"/>
      <c r="H82" s="675"/>
    </row>
    <row r="83" spans="1:8" ht="14.45" customHeight="1" x14ac:dyDescent="0.25">
      <c r="A83" s="675"/>
      <c r="B83" s="675"/>
      <c r="C83" s="675"/>
      <c r="D83" s="675"/>
      <c r="E83" s="675"/>
      <c r="F83" s="675"/>
      <c r="G83" s="675"/>
      <c r="H83" s="675"/>
    </row>
    <row r="84" spans="1:8" ht="14.45" customHeight="1" x14ac:dyDescent="0.25"/>
    <row r="85" spans="1:8" ht="14.45" customHeight="1" x14ac:dyDescent="0.25"/>
    <row r="86" spans="1:8" ht="14.45" customHeight="1" x14ac:dyDescent="0.25"/>
    <row r="87" spans="1:8" ht="14.45" customHeight="1" x14ac:dyDescent="0.25"/>
    <row r="88" spans="1:8" ht="14.45" customHeight="1" x14ac:dyDescent="0.25"/>
    <row r="89" spans="1:8" ht="14.45" customHeight="1" x14ac:dyDescent="0.25">
      <c r="A89" s="91" t="s">
        <v>564</v>
      </c>
      <c r="B89" s="91"/>
      <c r="C89" s="91"/>
    </row>
    <row r="90" spans="1:8" ht="14.45" customHeight="1" x14ac:dyDescent="0.25"/>
    <row r="91" spans="1:8" ht="14.45" customHeight="1" x14ac:dyDescent="0.25"/>
    <row r="92" spans="1:8" ht="14.45" customHeight="1" x14ac:dyDescent="0.25">
      <c r="A92" s="677" t="str">
        <f>""&amp;'Datos de Investigación'!C8&amp;""</f>
        <v/>
      </c>
      <c r="B92" s="677"/>
      <c r="C92" s="677"/>
      <c r="D92" s="243"/>
    </row>
    <row r="93" spans="1:8" ht="14.45" customHeight="1" x14ac:dyDescent="0.25">
      <c r="A93" s="677" t="str">
        <f>""&amp;'Datos de Investigación'!$C$14&amp;""</f>
        <v/>
      </c>
      <c r="B93" s="677"/>
      <c r="C93" s="677"/>
      <c r="D93" s="677"/>
    </row>
    <row r="94" spans="1:8" ht="14.45" customHeight="1" x14ac:dyDescent="0.25">
      <c r="A94" s="677" t="s">
        <v>6</v>
      </c>
      <c r="B94" s="677"/>
      <c r="C94" s="677" t="str">
        <f>""&amp;'Datos de Investigación'!$C$13&amp;""</f>
        <v/>
      </c>
      <c r="D94" s="677"/>
    </row>
    <row r="95" spans="1:8" ht="14.45" customHeight="1" x14ac:dyDescent="0.25">
      <c r="A95" s="246" t="s">
        <v>157</v>
      </c>
      <c r="B95" s="673">
        <f>'Datos de Investigación'!$C$11</f>
        <v>0</v>
      </c>
      <c r="C95" s="673"/>
      <c r="D95" s="673"/>
    </row>
    <row r="96" spans="1:8" ht="14.45" customHeight="1" x14ac:dyDescent="0.25"/>
    <row r="97" ht="14.45" customHeight="1" x14ac:dyDescent="0.25"/>
    <row r="98" ht="14.45" customHeight="1" x14ac:dyDescent="0.25"/>
    <row r="99" ht="14.45" customHeight="1" x14ac:dyDescent="0.25"/>
    <row r="100" ht="14.45" customHeight="1" x14ac:dyDescent="0.25"/>
    <row r="101" ht="14.45" customHeight="1" x14ac:dyDescent="0.25"/>
    <row r="102" ht="14.45" customHeight="1" x14ac:dyDescent="0.25"/>
    <row r="103" ht="14.45" customHeight="1" x14ac:dyDescent="0.25"/>
    <row r="104" ht="14.45" customHeight="1" x14ac:dyDescent="0.25"/>
    <row r="105" ht="14.45" customHeight="1" x14ac:dyDescent="0.25"/>
    <row r="106" ht="14.45" customHeight="1" x14ac:dyDescent="0.25"/>
    <row r="107" ht="14.45" customHeight="1" x14ac:dyDescent="0.25"/>
    <row r="108" ht="14.45" customHeight="1" x14ac:dyDescent="0.25"/>
    <row r="109" ht="14.45" customHeight="1" x14ac:dyDescent="0.25"/>
    <row r="110" ht="14.45" customHeight="1" x14ac:dyDescent="0.25"/>
    <row r="111" ht="14.45" customHeight="1" x14ac:dyDescent="0.25"/>
    <row r="112" ht="14.45" customHeight="1" x14ac:dyDescent="0.25"/>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row r="251" ht="14.45" customHeight="1" x14ac:dyDescent="0.25"/>
    <row r="252" ht="14.45" customHeight="1" x14ac:dyDescent="0.25"/>
    <row r="253" ht="14.45" customHeight="1" x14ac:dyDescent="0.25"/>
    <row r="254" ht="14.45" customHeight="1" x14ac:dyDescent="0.25"/>
    <row r="255" ht="14.45" customHeight="1" x14ac:dyDescent="0.25"/>
    <row r="256" ht="14.45" customHeight="1" x14ac:dyDescent="0.25"/>
    <row r="257" ht="14.45" customHeight="1" x14ac:dyDescent="0.25"/>
    <row r="258" ht="14.45" customHeight="1" x14ac:dyDescent="0.25"/>
    <row r="259" ht="14.45" customHeight="1" x14ac:dyDescent="0.25"/>
    <row r="260" ht="14.45" customHeight="1" x14ac:dyDescent="0.25"/>
    <row r="261" ht="14.45" customHeight="1" x14ac:dyDescent="0.25"/>
    <row r="262" ht="14.45" customHeight="1" x14ac:dyDescent="0.25"/>
    <row r="263" ht="14.45" customHeight="1" x14ac:dyDescent="0.25"/>
    <row r="264" ht="14.45" customHeight="1" x14ac:dyDescent="0.25"/>
    <row r="265" ht="14.45" customHeight="1" x14ac:dyDescent="0.25"/>
    <row r="266" ht="14.45" customHeight="1" x14ac:dyDescent="0.25"/>
    <row r="267" ht="14.45" customHeight="1" x14ac:dyDescent="0.25"/>
  </sheetData>
  <sheetProtection password="F865" sheet="1"/>
  <customSheetViews>
    <customSheetView guid="{F18DF457-81A8-4440-941F-29A6E090E356}" showGridLines="0" state="hidden">
      <selection activeCell="D46" sqref="D46:H46"/>
      <pageMargins left="0.55118110236220474" right="0.21428571428571427" top="1.2352941176470589" bottom="0.74803149606299213" header="0.31496062992125984" footer="0.31496062992125984"/>
      <pageSetup paperSize="9" orientation="portrait" r:id="rId1"/>
      <headerFooter>
        <oddHeader>&amp;R
&amp;G</oddHeader>
        <oddFooter>&amp;LPágina &amp;P</oddFooter>
      </headerFooter>
    </customSheetView>
  </customSheetViews>
  <mergeCells count="95">
    <mergeCell ref="A92:C92"/>
    <mergeCell ref="A94:B94"/>
    <mergeCell ref="C94:D94"/>
    <mergeCell ref="B95:D95"/>
    <mergeCell ref="A93:D93"/>
    <mergeCell ref="A72:G72"/>
    <mergeCell ref="A73:G73"/>
    <mergeCell ref="A80:H83"/>
    <mergeCell ref="A76:H76"/>
    <mergeCell ref="A77:H78"/>
    <mergeCell ref="A74:G74"/>
    <mergeCell ref="A70:G70"/>
    <mergeCell ref="A71:G71"/>
    <mergeCell ref="A66:H66"/>
    <mergeCell ref="A67:H67"/>
    <mergeCell ref="D61:H61"/>
    <mergeCell ref="A62:C62"/>
    <mergeCell ref="D62:H62"/>
    <mergeCell ref="D63:H63"/>
    <mergeCell ref="A63:C64"/>
    <mergeCell ref="D64:H64"/>
    <mergeCell ref="A69:G69"/>
    <mergeCell ref="A68:G68"/>
    <mergeCell ref="A36:B36"/>
    <mergeCell ref="A37:B37"/>
    <mergeCell ref="C50:H50"/>
    <mergeCell ref="A49:B50"/>
    <mergeCell ref="A51:B52"/>
    <mergeCell ref="A38:B38"/>
    <mergeCell ref="G36:H36"/>
    <mergeCell ref="G37:H37"/>
    <mergeCell ref="G38:H38"/>
    <mergeCell ref="A46:C46"/>
    <mergeCell ref="D46:H46"/>
    <mergeCell ref="C51:H52"/>
    <mergeCell ref="G33:H33"/>
    <mergeCell ref="G34:H34"/>
    <mergeCell ref="G35:H35"/>
    <mergeCell ref="A33:B33"/>
    <mergeCell ref="A34:B34"/>
    <mergeCell ref="A35:B35"/>
    <mergeCell ref="E25:F25"/>
    <mergeCell ref="E26:F26"/>
    <mergeCell ref="E27:F27"/>
    <mergeCell ref="B24:C24"/>
    <mergeCell ref="E29:F29"/>
    <mergeCell ref="A19:H19"/>
    <mergeCell ref="A31:H31"/>
    <mergeCell ref="G32:H32"/>
    <mergeCell ref="A48:H48"/>
    <mergeCell ref="C49:H49"/>
    <mergeCell ref="A45:C45"/>
    <mergeCell ref="D45:H45"/>
    <mergeCell ref="A41:B42"/>
    <mergeCell ref="D41:E41"/>
    <mergeCell ref="D42:E42"/>
    <mergeCell ref="A44:H44"/>
    <mergeCell ref="E28:F28"/>
    <mergeCell ref="B29:C29"/>
    <mergeCell ref="E22:F22"/>
    <mergeCell ref="E23:F23"/>
    <mergeCell ref="E24:F24"/>
    <mergeCell ref="A57:H58"/>
    <mergeCell ref="A61:C61"/>
    <mergeCell ref="A40:H40"/>
    <mergeCell ref="G42:H42"/>
    <mergeCell ref="G41:H41"/>
    <mergeCell ref="A53:B54"/>
    <mergeCell ref="C53:H54"/>
    <mergeCell ref="A60:H60"/>
    <mergeCell ref="A32:B32"/>
    <mergeCell ref="B28:C28"/>
    <mergeCell ref="A10:C10"/>
    <mergeCell ref="A21:H21"/>
    <mergeCell ref="D10:E10"/>
    <mergeCell ref="G10:H10"/>
    <mergeCell ref="B23:C23"/>
    <mergeCell ref="A15:H15"/>
    <mergeCell ref="A12:H12"/>
    <mergeCell ref="A13:H13"/>
    <mergeCell ref="B27:C27"/>
    <mergeCell ref="B25:C25"/>
    <mergeCell ref="B26:C26"/>
    <mergeCell ref="B22:C22"/>
    <mergeCell ref="A16:H16"/>
    <mergeCell ref="A18:H18"/>
    <mergeCell ref="A8:C8"/>
    <mergeCell ref="D8:H8"/>
    <mergeCell ref="A9:C9"/>
    <mergeCell ref="D9:H9"/>
    <mergeCell ref="F2:H2"/>
    <mergeCell ref="A4:H4"/>
    <mergeCell ref="A6:H6"/>
    <mergeCell ref="A7:C7"/>
    <mergeCell ref="D7:H7"/>
  </mergeCells>
  <conditionalFormatting sqref="B24:C24 A23:E23 B25:B29 A24:A29 D24:E29 G23:H29 A33:A38 C33:G38">
    <cfRule type="cellIs" dxfId="10" priority="2" operator="equal">
      <formula>""</formula>
    </cfRule>
  </conditionalFormatting>
  <dataValidations count="3">
    <dataValidation allowBlank="1" showInputMessage="1" showErrorMessage="1" prompt="En caso de tener dudas sobre cómo llenar este campo, dar click la celda superior izquierda &quot;i&quot;  en color negro." sqref="A33:A38" xr:uid="{C8AFB6F4-3CDD-48FC-8EBB-DCC165176B11}"/>
    <dataValidation type="list" allowBlank="1" showInputMessage="1" showErrorMessage="1" sqref="C49:H49" xr:uid="{9D945DAB-ECEE-4C7C-9836-DB1E71BAC181}">
      <formula1>"Elija un elemento, No inicia, Abierto, Cerrado"</formula1>
    </dataValidation>
    <dataValidation type="list" allowBlank="1" showInputMessage="1" showErrorMessage="1" sqref="D63:H63" xr:uid="{400FB90D-AFE9-47DE-95C0-7493D918F81D}">
      <formula1>"Elija un elemento, SI, NO"</formula1>
    </dataValidation>
  </dataValidations>
  <pageMargins left="0.55118110236220474" right="0.21428571428571427" top="1.2352941176470589" bottom="0.74803149606299213" header="0.31496062992125984" footer="0.31496062992125984"/>
  <pageSetup paperSize="9" orientation="portrait" r:id="rId2"/>
  <headerFooter>
    <oddHeader>&amp;R
&amp;G</oddHeader>
    <oddFooter>&amp;LPágina &amp;P</oddFooter>
  </headerFooter>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r:uid="{5AF5FCBC-086D-415A-86FB-FC36DD6CE5FF}">
          <x14:formula1>
            <xm:f>'Datos Listas Desplegables'!$H$72:$H$95</xm:f>
          </x14:formula1>
          <xm:sqref>D8:H8</xm:sqref>
        </x14:dataValidation>
        <x14:dataValidation type="list" allowBlank="1" showInputMessage="1" showErrorMessage="1" xr:uid="{4D0E92BB-0E4B-4E3E-A8CA-98B1518B9C94}">
          <x14:formula1>
            <xm:f>'Datos Listas Desplegables (2)'!$D$2:$D$6</xm:f>
          </x14:formula1>
          <xm:sqref>D9:H9</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FDEE-C572-4DDA-A2E7-0D8D190C734D}">
  <sheetPr codeName="Hoja28"/>
  <dimension ref="A1:I315"/>
  <sheetViews>
    <sheetView showGridLines="0" zoomScaleNormal="100" workbookViewId="0">
      <selection activeCell="F2" sqref="F2:H2"/>
    </sheetView>
  </sheetViews>
  <sheetFormatPr baseColWidth="10" defaultColWidth="11.5703125" defaultRowHeight="15" x14ac:dyDescent="0.25"/>
  <cols>
    <col min="1" max="1" width="8.28515625" style="16" customWidth="1"/>
    <col min="2" max="2" width="13.28515625" style="16" customWidth="1"/>
    <col min="3" max="3" width="12.42578125" style="16" customWidth="1"/>
    <col min="4" max="4" width="12.7109375" style="16" customWidth="1"/>
    <col min="5" max="5" width="10.7109375" style="16" customWidth="1"/>
    <col min="6" max="6" width="9.140625" style="16" customWidth="1"/>
    <col min="7" max="7" width="11.28515625" style="16" customWidth="1"/>
    <col min="8" max="8" width="13.7109375" style="16" customWidth="1"/>
    <col min="9" max="9" width="2.5703125" style="16" customWidth="1"/>
    <col min="10" max="16384" width="11.5703125" style="16"/>
  </cols>
  <sheetData>
    <row r="1" spans="1:9" x14ac:dyDescent="0.25">
      <c r="F1" s="65"/>
      <c r="H1" s="425" t="str">
        <f>""&amp;'Datos de Investigación'!$C$7&amp;""</f>
        <v/>
      </c>
    </row>
    <row r="2" spans="1:9" x14ac:dyDescent="0.25">
      <c r="F2" s="517">
        <f ca="1">TODAY()</f>
        <v>45699</v>
      </c>
      <c r="G2" s="517"/>
      <c r="H2" s="517"/>
    </row>
    <row r="3" spans="1:9" x14ac:dyDescent="0.25">
      <c r="G3" s="244"/>
      <c r="H3" s="244"/>
    </row>
    <row r="4" spans="1:9" ht="15.75" x14ac:dyDescent="0.25">
      <c r="A4" s="1072" t="s">
        <v>600</v>
      </c>
      <c r="B4" s="513"/>
      <c r="C4" s="513"/>
      <c r="D4" s="513"/>
      <c r="E4" s="513"/>
      <c r="F4" s="513"/>
      <c r="G4" s="513"/>
      <c r="H4" s="513"/>
    </row>
    <row r="5" spans="1:9" x14ac:dyDescent="0.25">
      <c r="G5" s="244"/>
      <c r="H5" s="244"/>
    </row>
    <row r="6" spans="1:9" x14ac:dyDescent="0.25">
      <c r="A6" s="701" t="s">
        <v>501</v>
      </c>
      <c r="B6" s="702"/>
      <c r="C6" s="702"/>
      <c r="D6" s="702"/>
      <c r="E6" s="702"/>
      <c r="F6" s="702"/>
      <c r="G6" s="702"/>
      <c r="H6" s="704"/>
    </row>
    <row r="7" spans="1:9" x14ac:dyDescent="0.25">
      <c r="A7" s="1045" t="s">
        <v>258</v>
      </c>
      <c r="B7" s="1046"/>
      <c r="C7" s="1047"/>
      <c r="D7" s="733" t="str">
        <f>""&amp;'Datos de Investigación'!$C$7&amp;""</f>
        <v/>
      </c>
      <c r="E7" s="857"/>
      <c r="F7" s="857"/>
      <c r="G7" s="857"/>
      <c r="H7" s="734"/>
    </row>
    <row r="8" spans="1:9" x14ac:dyDescent="0.25">
      <c r="A8" s="950" t="s">
        <v>417</v>
      </c>
      <c r="B8" s="950"/>
      <c r="C8" s="950"/>
      <c r="D8" s="733" t="s">
        <v>53</v>
      </c>
      <c r="E8" s="857"/>
      <c r="F8" s="857"/>
      <c r="G8" s="857"/>
      <c r="H8" s="734"/>
    </row>
    <row r="9" spans="1:9" x14ac:dyDescent="0.25">
      <c r="A9" s="950" t="s">
        <v>418</v>
      </c>
      <c r="B9" s="950"/>
      <c r="C9" s="950"/>
      <c r="D9" s="497" t="s">
        <v>53</v>
      </c>
      <c r="E9" s="497"/>
      <c r="F9" s="497"/>
      <c r="G9" s="497"/>
      <c r="H9" s="497"/>
    </row>
    <row r="10" spans="1:9" ht="31.9" customHeight="1" x14ac:dyDescent="0.25">
      <c r="A10" s="1076" t="s">
        <v>530</v>
      </c>
      <c r="B10" s="1076"/>
      <c r="C10" s="1076"/>
      <c r="D10" s="1079"/>
      <c r="E10" s="1080"/>
      <c r="F10" s="256" t="s">
        <v>531</v>
      </c>
      <c r="G10" s="1116">
        <f ca="1">TODAY()</f>
        <v>45699</v>
      </c>
      <c r="H10" s="1117"/>
    </row>
    <row r="11" spans="1:9" x14ac:dyDescent="0.25">
      <c r="A11" s="231"/>
      <c r="B11" s="232"/>
      <c r="C11" s="232"/>
      <c r="D11" s="250"/>
      <c r="E11" s="250"/>
      <c r="F11" s="257"/>
      <c r="G11" s="258"/>
      <c r="H11" s="259"/>
    </row>
    <row r="12" spans="1:9" ht="14.45" customHeight="1" x14ac:dyDescent="0.25">
      <c r="A12" s="1077" t="s">
        <v>534</v>
      </c>
      <c r="B12" s="1078"/>
      <c r="C12" s="1078"/>
      <c r="D12" s="1078"/>
      <c r="E12" s="1078"/>
      <c r="F12" s="1078"/>
      <c r="G12" s="1078"/>
      <c r="H12" s="1078"/>
      <c r="I12" s="260"/>
    </row>
    <row r="13" spans="1:9" ht="58.9" customHeight="1" x14ac:dyDescent="0.25">
      <c r="A13" s="733" t="str">
        <f>""&amp;'Datos de Investigación'!$C$17&amp;""</f>
        <v/>
      </c>
      <c r="B13" s="857"/>
      <c r="C13" s="857"/>
      <c r="D13" s="857"/>
      <c r="E13" s="857"/>
      <c r="F13" s="857"/>
      <c r="G13" s="857"/>
      <c r="H13" s="734"/>
    </row>
    <row r="14" spans="1:9" x14ac:dyDescent="0.25">
      <c r="A14" s="180"/>
      <c r="B14" s="197"/>
      <c r="C14" s="197"/>
      <c r="D14" s="254"/>
      <c r="E14" s="254"/>
      <c r="F14" s="254"/>
      <c r="G14" s="254"/>
      <c r="H14" s="254"/>
      <c r="I14" s="260"/>
    </row>
    <row r="15" spans="1:9" x14ac:dyDescent="0.25">
      <c r="A15" s="1077" t="s">
        <v>535</v>
      </c>
      <c r="B15" s="1078"/>
      <c r="C15" s="1078"/>
      <c r="D15" s="1078"/>
      <c r="E15" s="1078"/>
      <c r="F15" s="1078"/>
      <c r="G15" s="1078"/>
      <c r="H15" s="1078"/>
      <c r="I15" s="337"/>
    </row>
    <row r="16" spans="1:9" ht="29.45" customHeight="1" x14ac:dyDescent="0.25">
      <c r="A16" s="1083"/>
      <c r="B16" s="1084"/>
      <c r="C16" s="1084"/>
      <c r="D16" s="1084"/>
      <c r="E16" s="1084"/>
      <c r="F16" s="1084"/>
      <c r="G16" s="1084"/>
      <c r="H16" s="1085"/>
      <c r="I16" s="337"/>
    </row>
    <row r="17" spans="1:9" ht="24" customHeight="1" x14ac:dyDescent="0.25">
      <c r="A17" s="261"/>
      <c r="B17" s="261"/>
      <c r="C17" s="261"/>
      <c r="D17" s="250"/>
      <c r="E17" s="250"/>
      <c r="F17" s="250"/>
      <c r="G17" s="250"/>
      <c r="H17" s="250"/>
    </row>
    <row r="18" spans="1:9" x14ac:dyDescent="0.25">
      <c r="A18" s="1077" t="s">
        <v>536</v>
      </c>
      <c r="B18" s="1078"/>
      <c r="C18" s="1078"/>
      <c r="D18" s="1078"/>
      <c r="E18" s="1078"/>
      <c r="F18" s="1078"/>
      <c r="G18" s="1078"/>
      <c r="H18" s="1078"/>
    </row>
    <row r="19" spans="1:9" ht="29.45" customHeight="1" x14ac:dyDescent="0.25">
      <c r="A19" s="1091">
        <f>Protocolo!E33</f>
        <v>0</v>
      </c>
      <c r="B19" s="1084"/>
      <c r="C19" s="1084"/>
      <c r="D19" s="1084"/>
      <c r="E19" s="1084"/>
      <c r="F19" s="1084"/>
      <c r="G19" s="1084"/>
      <c r="H19" s="1085"/>
    </row>
    <row r="20" spans="1:9" x14ac:dyDescent="0.25">
      <c r="A20" s="247"/>
      <c r="B20" s="249"/>
      <c r="C20" s="249"/>
      <c r="D20" s="249"/>
      <c r="E20" s="249"/>
      <c r="F20" s="249"/>
      <c r="G20" s="249"/>
      <c r="H20" s="248"/>
    </row>
    <row r="21" spans="1:9" ht="13.9" customHeight="1" x14ac:dyDescent="0.25">
      <c r="A21" s="1077" t="s">
        <v>533</v>
      </c>
      <c r="B21" s="1078"/>
      <c r="C21" s="1078"/>
      <c r="D21" s="1078"/>
      <c r="E21" s="1078"/>
      <c r="F21" s="1078"/>
      <c r="G21" s="1078"/>
      <c r="H21" s="1078"/>
    </row>
    <row r="22" spans="1:9" ht="34.15" customHeight="1" x14ac:dyDescent="0.25">
      <c r="A22" s="262" t="s">
        <v>46</v>
      </c>
      <c r="B22" s="1073" t="s">
        <v>47</v>
      </c>
      <c r="C22" s="1073"/>
      <c r="D22" s="263" t="s">
        <v>48</v>
      </c>
      <c r="E22" s="1100" t="s">
        <v>50</v>
      </c>
      <c r="F22" s="1101"/>
      <c r="G22" s="263" t="s">
        <v>532</v>
      </c>
      <c r="H22" s="263" t="s">
        <v>52</v>
      </c>
    </row>
    <row r="23" spans="1:9" ht="30.6" customHeight="1" x14ac:dyDescent="0.25">
      <c r="A23" s="264" t="str">
        <f>""&amp;Protocolo!$B$53&amp;""</f>
        <v>Investigador Principal</v>
      </c>
      <c r="B23" s="951" t="str">
        <f>""&amp;Protocolo!$C$53&amp;""</f>
        <v>0</v>
      </c>
      <c r="C23" s="951"/>
      <c r="D23" s="265" t="str">
        <f>""&amp;Protocolo!$E$53&amp;""</f>
        <v>0</v>
      </c>
      <c r="E23" s="1098" t="str">
        <f>""&amp;Protocolo!$G$53&amp;""</f>
        <v>0</v>
      </c>
      <c r="F23" s="1099"/>
      <c r="G23" s="266" t="str">
        <f>""&amp;Protocolo!$H$53&amp;""</f>
        <v>0</v>
      </c>
      <c r="H23" s="267">
        <f>Protocolo!J53</f>
        <v>0</v>
      </c>
      <c r="I23" s="268"/>
    </row>
    <row r="24" spans="1:9" ht="30.6" customHeight="1" x14ac:dyDescent="0.25">
      <c r="A24" s="264" t="str">
        <f>""&amp;Protocolo!$B$54&amp;""</f>
        <v/>
      </c>
      <c r="B24" s="951" t="str">
        <f>""&amp;Protocolo!$C$54&amp;""</f>
        <v/>
      </c>
      <c r="C24" s="951"/>
      <c r="D24" s="265" t="str">
        <f>""&amp;Protocolo!$E$54&amp;""</f>
        <v/>
      </c>
      <c r="E24" s="1098" t="str">
        <f>""&amp;Protocolo!$G$54&amp;""</f>
        <v/>
      </c>
      <c r="F24" s="1099"/>
      <c r="G24" s="266" t="str">
        <f>""&amp;Protocolo!$H$54&amp;""</f>
        <v/>
      </c>
      <c r="H24" s="267">
        <f>Protocolo!J54</f>
        <v>0</v>
      </c>
      <c r="I24" s="260"/>
    </row>
    <row r="25" spans="1:9" ht="30.6" customHeight="1" x14ac:dyDescent="0.25">
      <c r="A25" s="264" t="str">
        <f>""&amp;Protocolo!$B$55&amp;""</f>
        <v/>
      </c>
      <c r="B25" s="1074" t="str">
        <f>""&amp;Protocolo!$C$55&amp;""</f>
        <v/>
      </c>
      <c r="C25" s="1075"/>
      <c r="D25" s="265" t="str">
        <f>""&amp;Protocolo!$E$55&amp;""</f>
        <v/>
      </c>
      <c r="E25" s="1098" t="str">
        <f>""&amp;Protocolo!$G$55&amp;""</f>
        <v/>
      </c>
      <c r="F25" s="1099"/>
      <c r="G25" s="266" t="str">
        <f>""&amp;Protocolo!$H$55&amp;""</f>
        <v/>
      </c>
      <c r="H25" s="267">
        <f>Protocolo!J55</f>
        <v>0</v>
      </c>
      <c r="I25" s="269"/>
    </row>
    <row r="26" spans="1:9" ht="30.6" customHeight="1" x14ac:dyDescent="0.25">
      <c r="A26" s="264" t="str">
        <f>""&amp;Protocolo!$B$56&amp;""</f>
        <v/>
      </c>
      <c r="B26" s="1074" t="str">
        <f>""&amp;Protocolo!$C$56&amp;""</f>
        <v/>
      </c>
      <c r="C26" s="1075"/>
      <c r="D26" s="265" t="str">
        <f>""&amp;Protocolo!$E$56&amp;""</f>
        <v/>
      </c>
      <c r="E26" s="1098" t="str">
        <f>""&amp;Protocolo!$G$56&amp;""</f>
        <v/>
      </c>
      <c r="F26" s="1099"/>
      <c r="G26" s="266" t="str">
        <f>""&amp;Protocolo!$H$56&amp;""</f>
        <v/>
      </c>
      <c r="H26" s="267">
        <f>Protocolo!J56</f>
        <v>0</v>
      </c>
      <c r="I26" s="269"/>
    </row>
    <row r="27" spans="1:9" ht="30.6" customHeight="1" x14ac:dyDescent="0.25">
      <c r="A27" s="264" t="str">
        <f>""&amp;Protocolo!$B$57&amp;""</f>
        <v/>
      </c>
      <c r="B27" s="1074" t="str">
        <f>""&amp;Protocolo!$C$57&amp;""</f>
        <v/>
      </c>
      <c r="C27" s="1075"/>
      <c r="D27" s="265" t="str">
        <f>""&amp;Protocolo!$E$57&amp;""</f>
        <v/>
      </c>
      <c r="E27" s="1098" t="str">
        <f>""&amp;Protocolo!$G$57&amp;""</f>
        <v/>
      </c>
      <c r="F27" s="1099"/>
      <c r="G27" s="266" t="str">
        <f>""&amp;Protocolo!$H$57&amp;""</f>
        <v/>
      </c>
      <c r="H27" s="267">
        <f>Protocolo!J57</f>
        <v>0</v>
      </c>
      <c r="I27" s="269"/>
    </row>
    <row r="28" spans="1:9" ht="30.6" customHeight="1" x14ac:dyDescent="0.25">
      <c r="A28" s="264" t="str">
        <f>""&amp;Protocolo!$B$58&amp;""</f>
        <v/>
      </c>
      <c r="B28" s="1074" t="str">
        <f>""&amp;Protocolo!$C$58&amp;""</f>
        <v/>
      </c>
      <c r="C28" s="1075"/>
      <c r="D28" s="265" t="str">
        <f>""&amp;Protocolo!$E$58&amp;""</f>
        <v/>
      </c>
      <c r="E28" s="1098" t="str">
        <f>""&amp;Protocolo!$G$58&amp;""</f>
        <v/>
      </c>
      <c r="F28" s="1099"/>
      <c r="G28" s="266" t="str">
        <f>""&amp;Protocolo!$H$58&amp;""</f>
        <v/>
      </c>
      <c r="H28" s="267">
        <f>Protocolo!J58</f>
        <v>0</v>
      </c>
      <c r="I28" s="269"/>
    </row>
    <row r="29" spans="1:9" ht="30.6" customHeight="1" x14ac:dyDescent="0.25">
      <c r="A29" s="264" t="str">
        <f>""&amp;Protocolo!$B$59&amp;""</f>
        <v/>
      </c>
      <c r="B29" s="1074" t="str">
        <f>""&amp;Protocolo!$C$59&amp;""</f>
        <v/>
      </c>
      <c r="C29" s="1075"/>
      <c r="D29" s="265" t="str">
        <f>""&amp;Protocolo!$E$59&amp;""</f>
        <v/>
      </c>
      <c r="E29" s="1098" t="str">
        <f>""&amp;Protocolo!$G$59&amp;""</f>
        <v/>
      </c>
      <c r="F29" s="1099"/>
      <c r="G29" s="266" t="str">
        <f>""&amp;Protocolo!$H$59&amp;""</f>
        <v/>
      </c>
      <c r="H29" s="267">
        <f>Protocolo!J59</f>
        <v>0</v>
      </c>
      <c r="I29" s="269"/>
    </row>
    <row r="30" spans="1:9" ht="14.45" customHeight="1" x14ac:dyDescent="0.25">
      <c r="A30" s="186"/>
      <c r="B30" s="186"/>
      <c r="C30" s="270"/>
      <c r="D30" s="271"/>
      <c r="E30" s="270"/>
      <c r="F30" s="271"/>
      <c r="G30" s="270"/>
      <c r="H30" s="272"/>
      <c r="I30" s="269"/>
    </row>
    <row r="31" spans="1:9" ht="14.45" customHeight="1" x14ac:dyDescent="0.25">
      <c r="A31" s="1092" t="s">
        <v>538</v>
      </c>
      <c r="B31" s="1046"/>
      <c r="C31" s="1046"/>
      <c r="D31" s="1046"/>
      <c r="E31" s="1046"/>
      <c r="F31" s="1046"/>
      <c r="G31" s="1046"/>
      <c r="H31" s="1046"/>
      <c r="I31" s="269"/>
    </row>
    <row r="32" spans="1:9" ht="48" customHeight="1" x14ac:dyDescent="0.25">
      <c r="A32" s="1073" t="s">
        <v>58</v>
      </c>
      <c r="B32" s="1073"/>
      <c r="C32" s="263" t="s">
        <v>537</v>
      </c>
      <c r="D32" s="263" t="s">
        <v>59</v>
      </c>
      <c r="E32" s="262" t="s">
        <v>60</v>
      </c>
      <c r="F32" s="263" t="s">
        <v>61</v>
      </c>
      <c r="G32" s="1073" t="s">
        <v>62</v>
      </c>
      <c r="H32" s="1073"/>
      <c r="I32" s="269"/>
    </row>
    <row r="33" spans="1:9" ht="14.45" customHeight="1" x14ac:dyDescent="0.25">
      <c r="A33" s="1104" t="str">
        <f>""&amp;Protocolo!$B$67&amp;""</f>
        <v/>
      </c>
      <c r="B33" s="1104"/>
      <c r="C33" s="264" t="str">
        <f>Protocolo!$C$67</f>
        <v>Elija un elemento</v>
      </c>
      <c r="D33" s="273" t="str">
        <f>""&amp;Protocolo!$D$67&amp;""</f>
        <v/>
      </c>
      <c r="E33" s="273" t="str">
        <f>""&amp;Protocolo!$E$67&amp;""</f>
        <v/>
      </c>
      <c r="F33" s="273" t="str">
        <f>""&amp;Protocolo!$F$67&amp;""</f>
        <v/>
      </c>
      <c r="G33" s="1102">
        <f>Protocolo!J67</f>
        <v>0</v>
      </c>
      <c r="H33" s="1103"/>
      <c r="I33" s="269"/>
    </row>
    <row r="34" spans="1:9" ht="14.45" customHeight="1" x14ac:dyDescent="0.25">
      <c r="A34" s="1104" t="str">
        <f>""&amp;Protocolo!$B$68&amp;""</f>
        <v/>
      </c>
      <c r="B34" s="1104"/>
      <c r="C34" s="264" t="str">
        <f>Protocolo!$C$68</f>
        <v>Elija un elemento</v>
      </c>
      <c r="D34" s="273" t="str">
        <f>""&amp;Protocolo!$D$68&amp;""</f>
        <v/>
      </c>
      <c r="E34" s="273" t="str">
        <f>""&amp;Protocolo!$E$68&amp;""</f>
        <v/>
      </c>
      <c r="F34" s="273" t="str">
        <f>""&amp;Protocolo!$F$68&amp;""</f>
        <v/>
      </c>
      <c r="G34" s="1102">
        <f>Protocolo!J68</f>
        <v>0</v>
      </c>
      <c r="H34" s="1103"/>
      <c r="I34" s="269"/>
    </row>
    <row r="35" spans="1:9" ht="14.45" customHeight="1" x14ac:dyDescent="0.25">
      <c r="A35" s="1104" t="str">
        <f>""&amp;Protocolo!$B$69&amp;""</f>
        <v/>
      </c>
      <c r="B35" s="1104"/>
      <c r="C35" s="264" t="str">
        <f>Protocolo!$C$69</f>
        <v>Elija un elemento</v>
      </c>
      <c r="D35" s="273" t="str">
        <f>""&amp;Protocolo!$D$69&amp;""</f>
        <v/>
      </c>
      <c r="E35" s="273" t="str">
        <f>""&amp;Protocolo!$E$69&amp;""</f>
        <v/>
      </c>
      <c r="F35" s="273" t="str">
        <f>""&amp;Protocolo!$F$69&amp;""</f>
        <v/>
      </c>
      <c r="G35" s="1102">
        <f>Protocolo!J69</f>
        <v>0</v>
      </c>
      <c r="H35" s="1103"/>
      <c r="I35" s="269"/>
    </row>
    <row r="36" spans="1:9" ht="14.45" customHeight="1" x14ac:dyDescent="0.25">
      <c r="A36" s="1104" t="str">
        <f>""&amp;Protocolo!$B$70&amp;""</f>
        <v/>
      </c>
      <c r="B36" s="1104"/>
      <c r="C36" s="264" t="str">
        <f>Protocolo!$C$70</f>
        <v>Elija un elemento</v>
      </c>
      <c r="D36" s="273" t="str">
        <f>""&amp;Protocolo!$D$70&amp;""</f>
        <v/>
      </c>
      <c r="E36" s="273" t="str">
        <f>""&amp;Protocolo!$E$70&amp;""</f>
        <v/>
      </c>
      <c r="F36" s="273" t="str">
        <f>""&amp;Protocolo!$F$70&amp;""</f>
        <v/>
      </c>
      <c r="G36" s="1102">
        <f>Protocolo!J70</f>
        <v>0</v>
      </c>
      <c r="H36" s="1103"/>
      <c r="I36" s="269"/>
    </row>
    <row r="37" spans="1:9" ht="14.45" customHeight="1" x14ac:dyDescent="0.25">
      <c r="A37" s="1104" t="str">
        <f>""&amp;Protocolo!$B$71&amp;""</f>
        <v/>
      </c>
      <c r="B37" s="1104"/>
      <c r="C37" s="264" t="str">
        <f>Protocolo!$C$71</f>
        <v>Elija un elemento</v>
      </c>
      <c r="D37" s="273" t="str">
        <f>""&amp;Protocolo!$D$71&amp;""</f>
        <v/>
      </c>
      <c r="E37" s="273" t="str">
        <f>""&amp;Protocolo!$E$71&amp;""</f>
        <v/>
      </c>
      <c r="F37" s="273" t="str">
        <f>""&amp;Protocolo!$F$71&amp;""</f>
        <v/>
      </c>
      <c r="G37" s="1102">
        <f>Protocolo!J71</f>
        <v>0</v>
      </c>
      <c r="H37" s="1103"/>
      <c r="I37" s="269"/>
    </row>
    <row r="38" spans="1:9" ht="14.45" customHeight="1" x14ac:dyDescent="0.25">
      <c r="A38" s="1124" t="str">
        <f>""&amp;Protocolo!$B$72&amp;""</f>
        <v/>
      </c>
      <c r="B38" s="1124"/>
      <c r="C38" s="275" t="str">
        <f>Protocolo!$C$72</f>
        <v>Elija un elemento</v>
      </c>
      <c r="D38" s="276" t="str">
        <f>""&amp;Protocolo!$D$72&amp;""</f>
        <v/>
      </c>
      <c r="E38" s="276" t="str">
        <f>""&amp;Protocolo!$E$72&amp;""</f>
        <v/>
      </c>
      <c r="F38" s="276" t="str">
        <f>""&amp;Protocolo!$F$72&amp;""</f>
        <v/>
      </c>
      <c r="G38" s="1125">
        <f>Protocolo!J72</f>
        <v>0</v>
      </c>
      <c r="H38" s="1126"/>
      <c r="I38" s="269"/>
    </row>
    <row r="39" spans="1:9" ht="14.45" customHeight="1" x14ac:dyDescent="0.25">
      <c r="A39" s="277"/>
      <c r="B39" s="277"/>
      <c r="C39" s="278"/>
      <c r="D39" s="277"/>
      <c r="E39" s="277"/>
      <c r="F39" s="277"/>
      <c r="G39" s="279"/>
      <c r="H39" s="280"/>
      <c r="I39" s="269"/>
    </row>
    <row r="40" spans="1:9" ht="14.45" customHeight="1" x14ac:dyDescent="0.25">
      <c r="A40" s="1119" t="s">
        <v>488</v>
      </c>
      <c r="B40" s="1136"/>
      <c r="C40" s="1136"/>
      <c r="D40" s="1136"/>
      <c r="E40" s="1136"/>
      <c r="F40" s="1136"/>
      <c r="G40" s="1136"/>
      <c r="H40" s="1119"/>
      <c r="I40" s="337"/>
    </row>
    <row r="41" spans="1:9" ht="14.45" customHeight="1" x14ac:dyDescent="0.25">
      <c r="A41" s="1137" t="s">
        <v>489</v>
      </c>
      <c r="B41" s="1137" t="s">
        <v>490</v>
      </c>
      <c r="C41" s="1122" t="s">
        <v>491</v>
      </c>
      <c r="D41" s="1137"/>
      <c r="E41" s="1137"/>
      <c r="F41" s="1137"/>
      <c r="G41" s="1137"/>
      <c r="H41" s="1138" t="s">
        <v>505</v>
      </c>
    </row>
    <row r="42" spans="1:9" ht="14.45" customHeight="1" x14ac:dyDescent="0.25">
      <c r="A42" s="1137"/>
      <c r="B42" s="1137"/>
      <c r="C42" s="252" t="s">
        <v>492</v>
      </c>
      <c r="D42" s="253" t="s">
        <v>493</v>
      </c>
      <c r="E42" s="253" t="s">
        <v>494</v>
      </c>
      <c r="F42" s="1137" t="s">
        <v>495</v>
      </c>
      <c r="G42" s="1137"/>
      <c r="H42" s="1139"/>
    </row>
    <row r="43" spans="1:9" ht="14.45" customHeight="1" x14ac:dyDescent="0.25">
      <c r="A43" s="101"/>
      <c r="B43" s="281"/>
      <c r="C43" s="281"/>
      <c r="D43" s="281"/>
      <c r="E43" s="281"/>
      <c r="F43" s="1140"/>
      <c r="G43" s="1140"/>
      <c r="H43" s="101"/>
    </row>
    <row r="44" spans="1:9" ht="14.45" customHeight="1" x14ac:dyDescent="0.25">
      <c r="A44" s="101"/>
      <c r="B44" s="101"/>
      <c r="C44" s="101"/>
      <c r="D44" s="101"/>
      <c r="E44" s="101"/>
      <c r="F44" s="1093"/>
      <c r="G44" s="1093"/>
      <c r="H44" s="101"/>
    </row>
    <row r="45" spans="1:9" ht="14.45" customHeight="1" x14ac:dyDescent="0.25">
      <c r="A45" s="101"/>
      <c r="B45" s="101"/>
      <c r="C45" s="101"/>
      <c r="D45" s="101"/>
      <c r="E45" s="101"/>
      <c r="F45" s="1093"/>
      <c r="G45" s="1093"/>
      <c r="H45" s="101"/>
    </row>
    <row r="46" spans="1:9" ht="14.45" customHeight="1" x14ac:dyDescent="0.25">
      <c r="A46" s="282"/>
      <c r="B46" s="282"/>
      <c r="C46" s="282"/>
      <c r="D46" s="282"/>
      <c r="E46" s="282"/>
      <c r="F46" s="1127"/>
      <c r="G46" s="1127"/>
      <c r="H46" s="282"/>
    </row>
    <row r="47" spans="1:9" ht="14.45" customHeight="1" x14ac:dyDescent="0.25">
      <c r="A47" s="283"/>
      <c r="B47" s="283"/>
      <c r="C47" s="283"/>
      <c r="D47" s="283"/>
      <c r="E47" s="283"/>
      <c r="F47" s="284"/>
      <c r="G47" s="284"/>
      <c r="H47" s="283"/>
    </row>
    <row r="48" spans="1:9" ht="14.45" customHeight="1" x14ac:dyDescent="0.25">
      <c r="A48" s="1119" t="s">
        <v>601</v>
      </c>
      <c r="B48" s="1119"/>
      <c r="C48" s="1119"/>
      <c r="D48" s="1119"/>
      <c r="E48" s="1119"/>
      <c r="F48" s="1119"/>
      <c r="G48" s="1119"/>
      <c r="H48" s="1119"/>
    </row>
    <row r="49" spans="1:8" ht="14.45" customHeight="1" x14ac:dyDescent="0.25">
      <c r="A49" s="251" t="s">
        <v>524</v>
      </c>
      <c r="B49" s="204" t="s">
        <v>490</v>
      </c>
      <c r="C49" s="1120" t="s">
        <v>525</v>
      </c>
      <c r="D49" s="1121"/>
      <c r="E49" s="1122"/>
      <c r="F49" s="1123" t="s">
        <v>526</v>
      </c>
      <c r="G49" s="1121"/>
      <c r="H49" s="1122"/>
    </row>
    <row r="50" spans="1:8" ht="14.45" customHeight="1" x14ac:dyDescent="0.25">
      <c r="A50" s="148"/>
      <c r="B50" s="148"/>
      <c r="C50" s="1118"/>
      <c r="D50" s="1118"/>
      <c r="E50" s="1118"/>
      <c r="F50" s="1118"/>
      <c r="G50" s="1118"/>
      <c r="H50" s="1118"/>
    </row>
    <row r="51" spans="1:8" ht="14.45" customHeight="1" x14ac:dyDescent="0.25">
      <c r="A51" s="148"/>
      <c r="B51" s="148"/>
      <c r="C51" s="1118"/>
      <c r="D51" s="1118"/>
      <c r="E51" s="1118"/>
      <c r="F51" s="1118"/>
      <c r="G51" s="1118"/>
      <c r="H51" s="1118"/>
    </row>
    <row r="52" spans="1:8" ht="14.45" customHeight="1" x14ac:dyDescent="0.25">
      <c r="A52" s="148"/>
      <c r="B52" s="148"/>
      <c r="C52" s="1148"/>
      <c r="D52" s="1149"/>
      <c r="E52" s="1150"/>
      <c r="F52" s="1118"/>
      <c r="G52" s="1118"/>
      <c r="H52" s="1118"/>
    </row>
    <row r="53" spans="1:8" ht="13.9" customHeight="1" x14ac:dyDescent="0.25">
      <c r="A53" s="148"/>
      <c r="B53" s="148"/>
      <c r="C53" s="1118"/>
      <c r="D53" s="1118"/>
      <c r="E53" s="1118"/>
      <c r="F53" s="1118"/>
      <c r="G53" s="1118"/>
      <c r="H53" s="1118"/>
    </row>
    <row r="54" spans="1:8" ht="13.9" customHeight="1" x14ac:dyDescent="0.25">
      <c r="A54" s="148"/>
      <c r="B54" s="148"/>
      <c r="C54" s="1118"/>
      <c r="D54" s="1118"/>
      <c r="E54" s="1118"/>
      <c r="F54" s="1118"/>
      <c r="G54" s="1118"/>
      <c r="H54" s="1118"/>
    </row>
    <row r="55" spans="1:8" ht="13.9" customHeight="1" x14ac:dyDescent="0.25"/>
    <row r="56" spans="1:8" ht="14.45" customHeight="1" x14ac:dyDescent="0.25"/>
    <row r="57" spans="1:8" ht="14.45" customHeight="1" x14ac:dyDescent="0.25">
      <c r="A57" s="862" t="s">
        <v>602</v>
      </c>
      <c r="B57" s="862"/>
      <c r="C57" s="862"/>
      <c r="D57" s="862"/>
      <c r="E57" s="862"/>
      <c r="F57" s="862"/>
      <c r="G57" s="862"/>
      <c r="H57" s="862"/>
    </row>
    <row r="58" spans="1:8" ht="14.45" customHeight="1" x14ac:dyDescent="0.25">
      <c r="A58" s="950" t="s">
        <v>543</v>
      </c>
      <c r="B58" s="950"/>
      <c r="C58" s="950"/>
      <c r="D58" s="925" t="str">
        <f>""&amp;Protocolo!$G$28&amp;""</f>
        <v/>
      </c>
      <c r="E58" s="925"/>
      <c r="F58" s="925"/>
      <c r="G58" s="925"/>
      <c r="H58" s="925"/>
    </row>
    <row r="59" spans="1:8" ht="14.45" customHeight="1" x14ac:dyDescent="0.25">
      <c r="A59" s="950" t="s">
        <v>544</v>
      </c>
      <c r="B59" s="950"/>
      <c r="C59" s="950"/>
      <c r="D59" s="925" t="str">
        <f>""&amp;Protocolo!$G$29&amp;""</f>
        <v/>
      </c>
      <c r="E59" s="925"/>
      <c r="F59" s="925"/>
      <c r="G59" s="925"/>
      <c r="H59" s="925"/>
    </row>
    <row r="60" spans="1:8" ht="14.45" customHeight="1" x14ac:dyDescent="0.25"/>
    <row r="61" spans="1:8" x14ac:dyDescent="0.25">
      <c r="A61" s="1077" t="s">
        <v>550</v>
      </c>
      <c r="B61" s="1078"/>
      <c r="C61" s="1078"/>
      <c r="D61" s="1078"/>
      <c r="E61" s="1078"/>
      <c r="F61" s="1078"/>
      <c r="G61" s="1078"/>
      <c r="H61" s="1078"/>
    </row>
    <row r="62" spans="1:8" ht="14.45" customHeight="1" x14ac:dyDescent="0.25">
      <c r="A62" s="1073" t="s">
        <v>551</v>
      </c>
      <c r="B62" s="1073"/>
      <c r="C62" s="1093" t="s">
        <v>53</v>
      </c>
      <c r="D62" s="1093"/>
      <c r="E62" s="1093"/>
      <c r="F62" s="1093"/>
      <c r="G62" s="1093"/>
      <c r="H62" s="1093"/>
    </row>
    <row r="63" spans="1:8" ht="14.45" customHeight="1" x14ac:dyDescent="0.25">
      <c r="A63" s="1073"/>
      <c r="B63" s="1073"/>
      <c r="C63" s="1090"/>
      <c r="D63" s="1090"/>
      <c r="E63" s="1090"/>
      <c r="F63" s="1090"/>
      <c r="G63" s="1090"/>
      <c r="H63" s="1090"/>
    </row>
    <row r="64" spans="1:8" ht="14.45" customHeight="1" x14ac:dyDescent="0.25">
      <c r="A64" s="1073" t="s">
        <v>552</v>
      </c>
      <c r="B64" s="1073"/>
      <c r="C64" s="925"/>
      <c r="D64" s="925"/>
      <c r="E64" s="925"/>
      <c r="F64" s="925"/>
      <c r="G64" s="925"/>
      <c r="H64" s="925"/>
    </row>
    <row r="65" spans="1:8" ht="14.45" customHeight="1" x14ac:dyDescent="0.25">
      <c r="A65" s="1073"/>
      <c r="B65" s="1073"/>
      <c r="C65" s="925"/>
      <c r="D65" s="925"/>
      <c r="E65" s="925"/>
      <c r="F65" s="925"/>
      <c r="G65" s="925"/>
      <c r="H65" s="925"/>
    </row>
    <row r="66" spans="1:8" ht="14.45" customHeight="1" x14ac:dyDescent="0.25">
      <c r="A66" s="1073" t="s">
        <v>553</v>
      </c>
      <c r="B66" s="1073"/>
      <c r="C66" s="925"/>
      <c r="D66" s="925"/>
      <c r="E66" s="925"/>
      <c r="F66" s="925"/>
      <c r="G66" s="925"/>
      <c r="H66" s="925"/>
    </row>
    <row r="67" spans="1:8" ht="14.45" customHeight="1" x14ac:dyDescent="0.25">
      <c r="A67" s="1073"/>
      <c r="B67" s="1073"/>
      <c r="C67" s="925"/>
      <c r="D67" s="925"/>
      <c r="E67" s="925"/>
      <c r="F67" s="925"/>
      <c r="G67" s="925"/>
      <c r="H67" s="925"/>
    </row>
    <row r="68" spans="1:8" ht="14.45" customHeight="1" x14ac:dyDescent="0.25">
      <c r="A68" s="1077" t="s">
        <v>566</v>
      </c>
      <c r="B68" s="1078"/>
      <c r="C68" s="1078"/>
      <c r="D68" s="1078"/>
      <c r="E68" s="1128"/>
      <c r="F68" s="1129" t="s">
        <v>53</v>
      </c>
      <c r="G68" s="1130"/>
      <c r="H68" s="1131"/>
    </row>
    <row r="69" spans="1:8" ht="14.45" customHeight="1" x14ac:dyDescent="0.25">
      <c r="A69" s="1077" t="s">
        <v>608</v>
      </c>
      <c r="B69" s="1078"/>
      <c r="C69" s="1078"/>
      <c r="D69" s="1078"/>
      <c r="E69" s="1128"/>
      <c r="F69" s="1129" t="s">
        <v>53</v>
      </c>
      <c r="G69" s="1130"/>
      <c r="H69" s="1131"/>
    </row>
    <row r="70" spans="1:8" ht="14.45" customHeight="1" x14ac:dyDescent="0.25">
      <c r="A70" s="1077" t="s">
        <v>565</v>
      </c>
      <c r="B70" s="1078"/>
      <c r="C70" s="1078"/>
      <c r="D70" s="1078"/>
      <c r="E70" s="1128"/>
      <c r="F70" s="1129" t="s">
        <v>53</v>
      </c>
      <c r="G70" s="1130"/>
      <c r="H70" s="1131"/>
    </row>
    <row r="71" spans="1:8" ht="14.45" customHeight="1" x14ac:dyDescent="0.25">
      <c r="A71" s="1077" t="s">
        <v>567</v>
      </c>
      <c r="B71" s="1078"/>
      <c r="C71" s="1078"/>
      <c r="D71" s="1078"/>
      <c r="E71" s="1128"/>
      <c r="F71" s="1129" t="s">
        <v>53</v>
      </c>
      <c r="G71" s="1130"/>
      <c r="H71" s="1131"/>
    </row>
    <row r="72" spans="1:8" ht="14.45" customHeight="1" x14ac:dyDescent="0.25">
      <c r="A72" s="1077" t="s">
        <v>568</v>
      </c>
      <c r="B72" s="1078"/>
      <c r="C72" s="1078"/>
      <c r="D72" s="1078"/>
      <c r="E72" s="1128"/>
      <c r="F72" s="1129" t="s">
        <v>53</v>
      </c>
      <c r="G72" s="1130"/>
      <c r="H72" s="1131"/>
    </row>
    <row r="73" spans="1:8" ht="14.45" customHeight="1" x14ac:dyDescent="0.25"/>
    <row r="74" spans="1:8" ht="14.45" customHeight="1" x14ac:dyDescent="0.25">
      <c r="A74" s="1086" t="s">
        <v>554</v>
      </c>
      <c r="B74" s="1086"/>
      <c r="C74" s="1086"/>
      <c r="D74" s="1086"/>
      <c r="E74" s="1086"/>
      <c r="F74" s="1086"/>
      <c r="G74" s="1086"/>
      <c r="H74" s="1086"/>
    </row>
    <row r="75" spans="1:8" ht="14.45" customHeight="1" x14ac:dyDescent="0.25">
      <c r="A75" s="1086"/>
      <c r="B75" s="1086"/>
      <c r="C75" s="1086"/>
      <c r="D75" s="1086"/>
      <c r="E75" s="1086"/>
      <c r="F75" s="1086"/>
      <c r="G75" s="1086"/>
      <c r="H75" s="1086"/>
    </row>
    <row r="76" spans="1:8" ht="14.45" customHeight="1" x14ac:dyDescent="0.25"/>
    <row r="77" spans="1:8" ht="14.45" customHeight="1" x14ac:dyDescent="0.25">
      <c r="A77" s="1077" t="s">
        <v>555</v>
      </c>
      <c r="B77" s="1078"/>
      <c r="C77" s="1078"/>
      <c r="D77" s="1078"/>
      <c r="E77" s="1078"/>
      <c r="F77" s="1078"/>
      <c r="G77" s="1078"/>
      <c r="H77" s="1078"/>
    </row>
    <row r="78" spans="1:8" ht="14.45" customHeight="1" x14ac:dyDescent="0.25">
      <c r="A78" s="1105" t="s">
        <v>570</v>
      </c>
      <c r="B78" s="1105"/>
      <c r="C78" s="1105"/>
      <c r="D78" s="1105"/>
      <c r="E78" s="1105"/>
      <c r="F78" s="1105"/>
      <c r="G78" s="1105"/>
      <c r="H78" s="1105"/>
    </row>
    <row r="79" spans="1:8" ht="14.45" customHeight="1" x14ac:dyDescent="0.25">
      <c r="A79" s="1087" t="s">
        <v>556</v>
      </c>
      <c r="B79" s="1088"/>
      <c r="C79" s="1089"/>
      <c r="D79" s="937"/>
      <c r="E79" s="937"/>
      <c r="F79" s="937"/>
      <c r="G79" s="937"/>
      <c r="H79" s="937"/>
    </row>
    <row r="80" spans="1:8" ht="22.15" customHeight="1" x14ac:dyDescent="0.25">
      <c r="A80" s="1106" t="s">
        <v>569</v>
      </c>
      <c r="B80" s="1107"/>
      <c r="C80" s="1108"/>
      <c r="D80" s="937"/>
      <c r="E80" s="937"/>
      <c r="F80" s="937"/>
      <c r="G80" s="937"/>
      <c r="H80" s="937"/>
    </row>
    <row r="81" spans="1:8" ht="14.45" customHeight="1" x14ac:dyDescent="0.25">
      <c r="A81" s="1109" t="s">
        <v>558</v>
      </c>
      <c r="B81" s="1110"/>
      <c r="C81" s="1111"/>
      <c r="D81" s="937" t="s">
        <v>53</v>
      </c>
      <c r="E81" s="937"/>
      <c r="F81" s="937"/>
      <c r="G81" s="937"/>
      <c r="H81" s="937"/>
    </row>
    <row r="82" spans="1:8" ht="14.45" customHeight="1" x14ac:dyDescent="0.25">
      <c r="A82" s="1112"/>
      <c r="B82" s="1113"/>
      <c r="C82" s="1114"/>
      <c r="D82" s="937"/>
      <c r="E82" s="937"/>
      <c r="F82" s="937"/>
      <c r="G82" s="937"/>
      <c r="H82" s="937"/>
    </row>
    <row r="83" spans="1:8" s="17" customFormat="1" ht="14.45" customHeight="1" x14ac:dyDescent="0.25">
      <c r="A83" s="285"/>
      <c r="B83" s="285"/>
      <c r="C83" s="285"/>
      <c r="D83" s="286"/>
      <c r="E83" s="286"/>
      <c r="F83" s="286"/>
      <c r="G83" s="286"/>
      <c r="H83" s="286"/>
    </row>
    <row r="84" spans="1:8" ht="14.45" customHeight="1" x14ac:dyDescent="0.25">
      <c r="A84" s="1105" t="s">
        <v>570</v>
      </c>
      <c r="B84" s="1105"/>
      <c r="C84" s="1105"/>
      <c r="D84" s="1105"/>
      <c r="E84" s="1105"/>
      <c r="F84" s="1105"/>
      <c r="G84" s="1105"/>
      <c r="H84" s="1105"/>
    </row>
    <row r="85" spans="1:8" ht="14.45" customHeight="1" x14ac:dyDescent="0.25">
      <c r="A85" s="1105" t="s">
        <v>571</v>
      </c>
      <c r="B85" s="1105"/>
      <c r="C85" s="1105"/>
      <c r="D85" s="1105"/>
      <c r="E85" s="1105" t="s">
        <v>575</v>
      </c>
      <c r="F85" s="1105"/>
      <c r="G85" s="1105"/>
      <c r="H85" s="1105"/>
    </row>
    <row r="86" spans="1:8" ht="14.45" customHeight="1" x14ac:dyDescent="0.25">
      <c r="A86" s="1105" t="s">
        <v>574</v>
      </c>
      <c r="B86" s="1105"/>
      <c r="C86" s="1105"/>
      <c r="D86" s="1105"/>
      <c r="E86" s="1132"/>
      <c r="F86" s="1132"/>
      <c r="G86" s="1132"/>
      <c r="H86" s="1132"/>
    </row>
    <row r="87" spans="1:8" ht="14.45" customHeight="1" x14ac:dyDescent="0.25">
      <c r="A87" s="1105" t="s">
        <v>572</v>
      </c>
      <c r="B87" s="1105"/>
      <c r="C87" s="1105"/>
      <c r="D87" s="1105"/>
      <c r="E87" s="1132"/>
      <c r="F87" s="1132"/>
      <c r="G87" s="1132"/>
      <c r="H87" s="1132"/>
    </row>
    <row r="88" spans="1:8" ht="14.45" customHeight="1" x14ac:dyDescent="0.25">
      <c r="A88" s="1105" t="s">
        <v>576</v>
      </c>
      <c r="B88" s="1105"/>
      <c r="C88" s="1105"/>
      <c r="D88" s="1105"/>
      <c r="E88" s="1132"/>
      <c r="F88" s="1132"/>
      <c r="G88" s="1132"/>
      <c r="H88" s="1132"/>
    </row>
    <row r="89" spans="1:8" ht="14.45" customHeight="1" x14ac:dyDescent="0.25">
      <c r="A89" s="1105" t="s">
        <v>573</v>
      </c>
      <c r="B89" s="1105"/>
      <c r="C89" s="1105"/>
      <c r="D89" s="1105"/>
      <c r="E89" s="829">
        <f>SUM(E86:H88)</f>
        <v>0</v>
      </c>
      <c r="F89" s="829"/>
      <c r="G89" s="829"/>
      <c r="H89" s="829"/>
    </row>
    <row r="90" spans="1:8" ht="14.45" customHeight="1" x14ac:dyDescent="0.25">
      <c r="A90" s="287"/>
      <c r="B90" s="288"/>
      <c r="C90" s="288"/>
      <c r="D90" s="288"/>
      <c r="E90" s="289"/>
      <c r="F90" s="289"/>
      <c r="G90" s="289"/>
      <c r="H90" s="289"/>
    </row>
    <row r="91" spans="1:8" ht="29.45" customHeight="1" x14ac:dyDescent="0.25">
      <c r="A91" s="1133" t="s">
        <v>606</v>
      </c>
      <c r="B91" s="1134"/>
      <c r="C91" s="1134"/>
      <c r="D91" s="1134"/>
      <c r="E91" s="1134"/>
      <c r="F91" s="1134"/>
      <c r="G91" s="1134"/>
      <c r="H91" s="1134"/>
    </row>
    <row r="92" spans="1:8" ht="60" customHeight="1" x14ac:dyDescent="0.25">
      <c r="A92" s="290" t="s">
        <v>577</v>
      </c>
      <c r="B92" s="263" t="s">
        <v>578</v>
      </c>
      <c r="C92" s="263" t="s">
        <v>579</v>
      </c>
      <c r="D92" s="263" t="s">
        <v>580</v>
      </c>
      <c r="E92" s="1100" t="s">
        <v>581</v>
      </c>
      <c r="F92" s="1101"/>
      <c r="G92" s="263" t="s">
        <v>582</v>
      </c>
      <c r="H92" s="263" t="s">
        <v>583</v>
      </c>
    </row>
    <row r="93" spans="1:8" ht="14.45" customHeight="1" x14ac:dyDescent="0.25">
      <c r="A93" s="264"/>
      <c r="B93" s="291"/>
      <c r="C93" s="291"/>
      <c r="D93" s="265"/>
      <c r="E93" s="1098"/>
      <c r="F93" s="1099"/>
      <c r="G93" s="266"/>
      <c r="H93" s="267" t="s">
        <v>53</v>
      </c>
    </row>
    <row r="94" spans="1:8" ht="14.45" customHeight="1" x14ac:dyDescent="0.25">
      <c r="A94" s="264"/>
      <c r="B94" s="291"/>
      <c r="C94" s="291"/>
      <c r="D94" s="265"/>
      <c r="E94" s="1098"/>
      <c r="F94" s="1099"/>
      <c r="G94" s="266"/>
      <c r="H94" s="267" t="s">
        <v>53</v>
      </c>
    </row>
    <row r="95" spans="1:8" ht="14.45" customHeight="1" x14ac:dyDescent="0.25">
      <c r="A95" s="264"/>
      <c r="B95" s="291"/>
      <c r="C95" s="291"/>
      <c r="D95" s="265"/>
      <c r="E95" s="1098"/>
      <c r="F95" s="1099"/>
      <c r="G95" s="266"/>
      <c r="H95" s="267" t="s">
        <v>53</v>
      </c>
    </row>
    <row r="96" spans="1:8" ht="14.45" customHeight="1" x14ac:dyDescent="0.25">
      <c r="A96" s="264"/>
      <c r="B96" s="291"/>
      <c r="C96" s="291"/>
      <c r="D96" s="265"/>
      <c r="E96" s="292"/>
      <c r="F96" s="293"/>
      <c r="G96" s="266"/>
      <c r="H96" s="267" t="s">
        <v>53</v>
      </c>
    </row>
    <row r="97" spans="1:8" ht="14.45" customHeight="1" x14ac:dyDescent="0.25">
      <c r="A97" s="264"/>
      <c r="B97" s="291"/>
      <c r="C97" s="291"/>
      <c r="D97" s="265"/>
      <c r="E97" s="294"/>
      <c r="F97" s="295"/>
      <c r="G97" s="266"/>
      <c r="H97" s="267" t="s">
        <v>53</v>
      </c>
    </row>
    <row r="98" spans="1:8" ht="14.45" customHeight="1" x14ac:dyDescent="0.25">
      <c r="A98" s="264"/>
      <c r="B98" s="291"/>
      <c r="C98" s="291"/>
      <c r="D98" s="265"/>
      <c r="E98" s="1098"/>
      <c r="F98" s="1099"/>
      <c r="G98" s="266"/>
      <c r="H98" s="267" t="s">
        <v>53</v>
      </c>
    </row>
    <row r="99" spans="1:8" ht="14.45" customHeight="1" x14ac:dyDescent="0.25">
      <c r="A99" s="296"/>
      <c r="B99" s="297"/>
      <c r="C99" s="297"/>
      <c r="D99" s="298"/>
      <c r="E99" s="299"/>
      <c r="F99" s="299"/>
      <c r="G99" s="300"/>
      <c r="H99" s="301"/>
    </row>
    <row r="100" spans="1:8" ht="25.15" customHeight="1" x14ac:dyDescent="0.25">
      <c r="A100" s="1133" t="s">
        <v>607</v>
      </c>
      <c r="B100" s="1134"/>
      <c r="C100" s="1134"/>
      <c r="D100" s="1134"/>
      <c r="E100" s="1134"/>
      <c r="F100" s="1134"/>
      <c r="G100" s="1134"/>
      <c r="H100" s="1134"/>
    </row>
    <row r="101" spans="1:8" ht="42.6" customHeight="1" x14ac:dyDescent="0.25">
      <c r="A101" s="290" t="s">
        <v>604</v>
      </c>
      <c r="B101" s="1100" t="s">
        <v>578</v>
      </c>
      <c r="C101" s="1101"/>
      <c r="D101" s="263" t="s">
        <v>580</v>
      </c>
      <c r="E101" s="1100" t="s">
        <v>581</v>
      </c>
      <c r="F101" s="1101"/>
      <c r="G101" s="263" t="s">
        <v>605</v>
      </c>
      <c r="H101" s="263" t="s">
        <v>583</v>
      </c>
    </row>
    <row r="102" spans="1:8" ht="14.45" customHeight="1" x14ac:dyDescent="0.25">
      <c r="A102" s="264"/>
      <c r="B102" s="1074"/>
      <c r="C102" s="1075"/>
      <c r="D102" s="265"/>
      <c r="E102" s="1098"/>
      <c r="F102" s="1099"/>
      <c r="G102" s="266"/>
      <c r="H102" s="267" t="s">
        <v>53</v>
      </c>
    </row>
    <row r="103" spans="1:8" ht="14.45" customHeight="1" x14ac:dyDescent="0.25">
      <c r="A103" s="264"/>
      <c r="B103" s="1074"/>
      <c r="C103" s="1075"/>
      <c r="D103" s="265"/>
      <c r="E103" s="1098"/>
      <c r="F103" s="1099"/>
      <c r="G103" s="266"/>
      <c r="H103" s="267" t="s">
        <v>53</v>
      </c>
    </row>
    <row r="104" spans="1:8" ht="14.45" customHeight="1" x14ac:dyDescent="0.25">
      <c r="A104" s="264"/>
      <c r="B104" s="1074"/>
      <c r="C104" s="1075"/>
      <c r="D104" s="265"/>
      <c r="E104" s="1098"/>
      <c r="F104" s="1099"/>
      <c r="G104" s="266"/>
      <c r="H104" s="267" t="s">
        <v>53</v>
      </c>
    </row>
    <row r="105" spans="1:8" ht="14.45" customHeight="1" x14ac:dyDescent="0.25">
      <c r="A105" s="264"/>
      <c r="B105" s="1074"/>
      <c r="C105" s="1075"/>
      <c r="D105" s="265"/>
      <c r="E105" s="1098"/>
      <c r="F105" s="1099"/>
      <c r="G105" s="266"/>
      <c r="H105" s="267" t="s">
        <v>53</v>
      </c>
    </row>
    <row r="106" spans="1:8" ht="14.45" customHeight="1" x14ac:dyDescent="0.25">
      <c r="A106" s="264"/>
      <c r="B106" s="1074"/>
      <c r="C106" s="1075"/>
      <c r="D106" s="265"/>
      <c r="E106" s="1098"/>
      <c r="F106" s="1099"/>
      <c r="G106" s="266"/>
      <c r="H106" s="267" t="s">
        <v>53</v>
      </c>
    </row>
    <row r="107" spans="1:8" ht="14.45" customHeight="1" x14ac:dyDescent="0.25">
      <c r="A107" s="264"/>
      <c r="B107" s="1074"/>
      <c r="C107" s="1075"/>
      <c r="D107" s="265"/>
      <c r="E107" s="1098"/>
      <c r="F107" s="1099"/>
      <c r="G107" s="266"/>
      <c r="H107" s="267" t="s">
        <v>53</v>
      </c>
    </row>
    <row r="108" spans="1:8" ht="14.45" customHeight="1" x14ac:dyDescent="0.25">
      <c r="A108" s="302"/>
      <c r="B108" s="303"/>
      <c r="C108" s="303"/>
      <c r="D108" s="304"/>
      <c r="E108" s="305"/>
      <c r="F108" s="305"/>
      <c r="G108" s="306"/>
      <c r="H108" s="307"/>
    </row>
    <row r="109" spans="1:8" x14ac:dyDescent="0.25">
      <c r="A109" s="1133" t="s">
        <v>609</v>
      </c>
      <c r="B109" s="1134"/>
      <c r="C109" s="1134"/>
      <c r="D109" s="1134"/>
      <c r="E109" s="1134"/>
      <c r="F109" s="1134"/>
      <c r="G109" s="1134"/>
      <c r="H109" s="1134"/>
    </row>
    <row r="110" spans="1:8" ht="36" x14ac:dyDescent="0.25">
      <c r="A110" s="1135" t="s">
        <v>610</v>
      </c>
      <c r="B110" s="1135"/>
      <c r="C110" s="1135" t="s">
        <v>611</v>
      </c>
      <c r="D110" s="1135"/>
      <c r="E110" s="1135" t="s">
        <v>612</v>
      </c>
      <c r="F110" s="1135"/>
      <c r="G110" s="308" t="s">
        <v>613</v>
      </c>
      <c r="H110" s="263" t="s">
        <v>583</v>
      </c>
    </row>
    <row r="111" spans="1:8" x14ac:dyDescent="0.25">
      <c r="A111" s="1169"/>
      <c r="B111" s="1169"/>
      <c r="C111" s="1175"/>
      <c r="D111" s="1176"/>
      <c r="E111" s="1169"/>
      <c r="F111" s="1169"/>
      <c r="G111" s="309"/>
      <c r="H111" s="267" t="s">
        <v>53</v>
      </c>
    </row>
    <row r="112" spans="1:8" x14ac:dyDescent="0.25">
      <c r="A112" s="1169"/>
      <c r="B112" s="1169"/>
      <c r="C112" s="1175"/>
      <c r="D112" s="1176"/>
      <c r="E112" s="1169"/>
      <c r="F112" s="1169"/>
      <c r="G112" s="309"/>
      <c r="H112" s="267" t="s">
        <v>53</v>
      </c>
    </row>
    <row r="113" spans="1:8" x14ac:dyDescent="0.25">
      <c r="A113" s="1169"/>
      <c r="B113" s="1169"/>
      <c r="C113" s="1175"/>
      <c r="D113" s="1176"/>
      <c r="E113" s="1169"/>
      <c r="F113" s="1169"/>
      <c r="G113" s="309"/>
      <c r="H113" s="267" t="s">
        <v>53</v>
      </c>
    </row>
    <row r="114" spans="1:8" x14ac:dyDescent="0.25">
      <c r="A114" s="1169"/>
      <c r="B114" s="1169"/>
      <c r="C114" s="1175"/>
      <c r="D114" s="1176"/>
      <c r="E114" s="1169"/>
      <c r="F114" s="1169"/>
      <c r="G114" s="309"/>
      <c r="H114" s="267" t="s">
        <v>53</v>
      </c>
    </row>
    <row r="115" spans="1:8" x14ac:dyDescent="0.25">
      <c r="A115" s="1169"/>
      <c r="B115" s="1169"/>
      <c r="C115" s="1175"/>
      <c r="D115" s="1176"/>
      <c r="E115" s="1169"/>
      <c r="F115" s="1169"/>
      <c r="G115" s="309"/>
      <c r="H115" s="267" t="s">
        <v>53</v>
      </c>
    </row>
    <row r="116" spans="1:8" x14ac:dyDescent="0.25">
      <c r="A116" s="1169"/>
      <c r="B116" s="1169"/>
      <c r="C116" s="1175"/>
      <c r="D116" s="1176"/>
      <c r="E116" s="1169"/>
      <c r="F116" s="1169"/>
      <c r="G116" s="309"/>
      <c r="H116" s="267" t="s">
        <v>53</v>
      </c>
    </row>
    <row r="117" spans="1:8" ht="14.45" customHeight="1" x14ac:dyDescent="0.25"/>
    <row r="118" spans="1:8" ht="15" customHeight="1" x14ac:dyDescent="0.25">
      <c r="A118" s="1077" t="s">
        <v>584</v>
      </c>
      <c r="B118" s="1078"/>
      <c r="C118" s="1078"/>
      <c r="D118" s="1078"/>
      <c r="E118" s="1078"/>
      <c r="F118" s="1078"/>
      <c r="G118" s="1078"/>
      <c r="H118" s="1078"/>
    </row>
    <row r="119" spans="1:8" ht="14.45" customHeight="1" x14ac:dyDescent="0.25">
      <c r="A119" s="1105" t="s">
        <v>560</v>
      </c>
      <c r="B119" s="1105"/>
      <c r="C119" s="1105"/>
      <c r="D119" s="1105"/>
      <c r="E119" s="1105"/>
      <c r="F119" s="1105"/>
      <c r="G119" s="1105"/>
      <c r="H119" s="1105"/>
    </row>
    <row r="120" spans="1:8" ht="14.45" customHeight="1" x14ac:dyDescent="0.25">
      <c r="A120" s="1105" t="s">
        <v>85</v>
      </c>
      <c r="B120" s="1105"/>
      <c r="C120" s="1105"/>
      <c r="D120" s="1105"/>
      <c r="E120" s="1105"/>
      <c r="F120" s="1105"/>
      <c r="G120" s="1105"/>
      <c r="H120" s="263" t="s">
        <v>561</v>
      </c>
    </row>
    <row r="121" spans="1:8" ht="14.45" customHeight="1" x14ac:dyDescent="0.25">
      <c r="A121" s="937"/>
      <c r="B121" s="937"/>
      <c r="C121" s="937"/>
      <c r="D121" s="937"/>
      <c r="E121" s="937"/>
      <c r="F121" s="937"/>
      <c r="G121" s="937"/>
      <c r="H121" s="274"/>
    </row>
    <row r="122" spans="1:8" ht="14.45" customHeight="1" x14ac:dyDescent="0.25">
      <c r="A122" s="937"/>
      <c r="B122" s="937"/>
      <c r="C122" s="937"/>
      <c r="D122" s="937"/>
      <c r="E122" s="937"/>
      <c r="F122" s="937"/>
      <c r="G122" s="937"/>
      <c r="H122" s="274"/>
    </row>
    <row r="123" spans="1:8" ht="14.45" customHeight="1" x14ac:dyDescent="0.25">
      <c r="A123" s="937"/>
      <c r="B123" s="937"/>
      <c r="C123" s="937"/>
      <c r="D123" s="937"/>
      <c r="E123" s="937"/>
      <c r="F123" s="937"/>
      <c r="G123" s="937"/>
      <c r="H123" s="274"/>
    </row>
    <row r="124" spans="1:8" ht="14.45" customHeight="1" x14ac:dyDescent="0.25">
      <c r="A124" s="937"/>
      <c r="B124" s="937"/>
      <c r="C124" s="937"/>
      <c r="D124" s="937"/>
      <c r="E124" s="937"/>
      <c r="F124" s="937"/>
      <c r="G124" s="937"/>
      <c r="H124" s="274"/>
    </row>
    <row r="125" spans="1:8" ht="14.45" customHeight="1" x14ac:dyDescent="0.25">
      <c r="A125" s="937"/>
      <c r="B125" s="937"/>
      <c r="C125" s="937"/>
      <c r="D125" s="937"/>
      <c r="E125" s="937"/>
      <c r="F125" s="937"/>
      <c r="G125" s="937"/>
      <c r="H125" s="274"/>
    </row>
    <row r="126" spans="1:8" ht="14.45" customHeight="1" x14ac:dyDescent="0.25">
      <c r="A126" s="1115"/>
      <c r="B126" s="1115"/>
      <c r="C126" s="1115"/>
      <c r="D126" s="1115"/>
      <c r="E126" s="1115"/>
      <c r="F126" s="1115"/>
      <c r="G126" s="1115"/>
    </row>
    <row r="127" spans="1:8" ht="14.45" customHeight="1" x14ac:dyDescent="0.25">
      <c r="A127" s="1105" t="s">
        <v>585</v>
      </c>
      <c r="B127" s="1105"/>
      <c r="C127" s="1105"/>
      <c r="D127" s="1105"/>
      <c r="E127" s="1105"/>
      <c r="F127" s="1105"/>
      <c r="G127" s="1105"/>
      <c r="H127" s="1105"/>
    </row>
    <row r="128" spans="1:8" ht="14.45" customHeight="1" x14ac:dyDescent="0.25">
      <c r="A128" s="1105" t="s">
        <v>85</v>
      </c>
      <c r="B128" s="1105"/>
      <c r="C128" s="1105"/>
      <c r="D128" s="1105"/>
      <c r="E128" s="1105"/>
      <c r="F128" s="1105"/>
      <c r="G128" s="1105"/>
      <c r="H128" s="263" t="s">
        <v>561</v>
      </c>
    </row>
    <row r="129" spans="1:8" ht="14.45" customHeight="1" x14ac:dyDescent="0.25">
      <c r="A129" s="937"/>
      <c r="B129" s="937"/>
      <c r="C129" s="937"/>
      <c r="D129" s="937"/>
      <c r="E129" s="937"/>
      <c r="F129" s="937"/>
      <c r="G129" s="937"/>
      <c r="H129" s="274"/>
    </row>
    <row r="130" spans="1:8" x14ac:dyDescent="0.25">
      <c r="A130" s="937"/>
      <c r="B130" s="937"/>
      <c r="C130" s="937"/>
      <c r="D130" s="937"/>
      <c r="E130" s="937"/>
      <c r="F130" s="937"/>
      <c r="G130" s="937"/>
      <c r="H130" s="274"/>
    </row>
    <row r="131" spans="1:8" ht="14.45" customHeight="1" x14ac:dyDescent="0.25">
      <c r="A131" s="937"/>
      <c r="B131" s="937"/>
      <c r="C131" s="937"/>
      <c r="D131" s="937"/>
      <c r="E131" s="937"/>
      <c r="F131" s="937"/>
      <c r="G131" s="937"/>
      <c r="H131" s="274"/>
    </row>
    <row r="132" spans="1:8" ht="14.45" customHeight="1" x14ac:dyDescent="0.25">
      <c r="A132" s="937"/>
      <c r="B132" s="937"/>
      <c r="C132" s="937"/>
      <c r="D132" s="937"/>
      <c r="E132" s="937"/>
      <c r="F132" s="937"/>
      <c r="G132" s="937"/>
      <c r="H132" s="274"/>
    </row>
    <row r="133" spans="1:8" ht="14.45" customHeight="1" x14ac:dyDescent="0.25">
      <c r="A133" s="937"/>
      <c r="B133" s="937"/>
      <c r="C133" s="937"/>
      <c r="D133" s="937"/>
      <c r="E133" s="937"/>
      <c r="F133" s="937"/>
      <c r="G133" s="937"/>
      <c r="H133" s="274"/>
    </row>
    <row r="134" spans="1:8" ht="14.45" customHeight="1" x14ac:dyDescent="0.25">
      <c r="A134" s="310"/>
      <c r="B134" s="311"/>
      <c r="C134" s="311"/>
      <c r="D134" s="311"/>
      <c r="E134" s="311"/>
      <c r="F134" s="311"/>
      <c r="G134" s="311"/>
      <c r="H134" s="312"/>
    </row>
    <row r="135" spans="1:8" ht="14.45" customHeight="1" x14ac:dyDescent="0.25">
      <c r="A135" s="576" t="s">
        <v>603</v>
      </c>
      <c r="B135" s="577"/>
      <c r="C135" s="577"/>
      <c r="D135" s="577"/>
      <c r="E135" s="577"/>
      <c r="F135" s="577"/>
      <c r="G135" s="577"/>
      <c r="H135" s="823"/>
    </row>
    <row r="136" spans="1:8" ht="14.45" customHeight="1" x14ac:dyDescent="0.25">
      <c r="A136" s="1151" t="s">
        <v>0</v>
      </c>
      <c r="B136" s="1151"/>
      <c r="C136" s="1151"/>
      <c r="D136" s="1152" t="str">
        <f>""&amp;Protocolo!$F$148&amp;""</f>
        <v>0</v>
      </c>
      <c r="E136" s="1153"/>
      <c r="F136" s="1154" t="s">
        <v>204</v>
      </c>
      <c r="G136" s="1154"/>
      <c r="H136" s="1154"/>
    </row>
    <row r="137" spans="1:8" ht="14.45" customHeight="1" x14ac:dyDescent="0.25">
      <c r="A137" s="1151" t="s">
        <v>1</v>
      </c>
      <c r="B137" s="1151"/>
      <c r="C137" s="1151"/>
      <c r="D137" s="1152" t="str">
        <f>""&amp;Protocolo!$F$149&amp;""</f>
        <v>0</v>
      </c>
      <c r="E137" s="1153"/>
      <c r="F137" s="1154"/>
      <c r="G137" s="1154"/>
      <c r="H137" s="1154"/>
    </row>
    <row r="138" spans="1:8" ht="38.450000000000003" customHeight="1" x14ac:dyDescent="0.25">
      <c r="A138" s="1160" t="s">
        <v>482</v>
      </c>
      <c r="B138" s="1161"/>
      <c r="C138" s="1162"/>
      <c r="D138" s="378" t="str">
        <f>""&amp;Protocolo!$G$148&amp;""</f>
        <v>Elija una opción</v>
      </c>
      <c r="E138" s="373" t="str">
        <f>""&amp;Protocolo!$H$148&amp;""</f>
        <v/>
      </c>
      <c r="F138" s="381" t="str">
        <f>""&amp;Protocolo!$I$148&amp;""</f>
        <v/>
      </c>
      <c r="G138" s="373" t="str">
        <f>""&amp;Protocolo!$J$148&amp;""</f>
        <v/>
      </c>
      <c r="H138" s="1166" t="s">
        <v>485</v>
      </c>
    </row>
    <row r="139" spans="1:8" ht="40.15" customHeight="1" x14ac:dyDescent="0.25">
      <c r="A139" s="1163"/>
      <c r="B139" s="1164"/>
      <c r="C139" s="1165"/>
      <c r="D139" s="372" t="s">
        <v>744</v>
      </c>
      <c r="E139" s="373" t="str">
        <f>""&amp;Protocolo!$G$151&amp;""</f>
        <v/>
      </c>
      <c r="F139" s="374" t="s">
        <v>745</v>
      </c>
      <c r="G139" s="373" t="str">
        <f>""&amp;Protocolo!$I$151&amp;""</f>
        <v/>
      </c>
      <c r="H139" s="1167"/>
    </row>
    <row r="140" spans="1:8" ht="14.45" customHeight="1" x14ac:dyDescent="0.25">
      <c r="A140" s="1155" t="str">
        <f>""&amp;Protocolo!$B$152&amp;""</f>
        <v/>
      </c>
      <c r="B140" s="1156"/>
      <c r="C140" s="1157"/>
      <c r="D140" s="1158" t="str">
        <f>""&amp;Protocolo!$F$152&amp;""</f>
        <v>1</v>
      </c>
      <c r="E140" s="1159"/>
      <c r="F140" s="1158" t="str">
        <f>""&amp;Protocolo!$H$152&amp;""</f>
        <v>Elija una opción</v>
      </c>
      <c r="G140" s="1159"/>
      <c r="H140" s="313" t="e">
        <f t="shared" ref="H140:H150" si="0">F140-D140</f>
        <v>#VALUE!</v>
      </c>
    </row>
    <row r="141" spans="1:8" ht="14.45" customHeight="1" x14ac:dyDescent="0.25">
      <c r="A141" s="1155" t="str">
        <f>""&amp;Protocolo!$B$153&amp;""</f>
        <v/>
      </c>
      <c r="B141" s="1156"/>
      <c r="C141" s="1157"/>
      <c r="D141" s="1158" t="str">
        <f>""&amp;Protocolo!$F$153&amp;""</f>
        <v>Elija una opción</v>
      </c>
      <c r="E141" s="1159"/>
      <c r="F141" s="1158" t="str">
        <f>""&amp;Protocolo!$H$153&amp;""</f>
        <v>Elija una opción</v>
      </c>
      <c r="G141" s="1159"/>
      <c r="H141" s="314" t="e">
        <f t="shared" si="0"/>
        <v>#VALUE!</v>
      </c>
    </row>
    <row r="142" spans="1:8" ht="14.45" customHeight="1" x14ac:dyDescent="0.25">
      <c r="A142" s="1155" t="str">
        <f>""&amp;Protocolo!$B$154&amp;""</f>
        <v/>
      </c>
      <c r="B142" s="1156"/>
      <c r="C142" s="1157"/>
      <c r="D142" s="1158" t="str">
        <f>""&amp;Protocolo!$F$154&amp;""</f>
        <v>Elija una opción</v>
      </c>
      <c r="E142" s="1159"/>
      <c r="F142" s="1158" t="str">
        <f>""&amp;Protocolo!$H$154&amp;""</f>
        <v>Elija una opción</v>
      </c>
      <c r="G142" s="1159"/>
      <c r="H142" s="314" t="e">
        <f t="shared" si="0"/>
        <v>#VALUE!</v>
      </c>
    </row>
    <row r="143" spans="1:8" ht="14.45" customHeight="1" x14ac:dyDescent="0.25">
      <c r="A143" s="1155" t="str">
        <f>""&amp;Protocolo!$B$155&amp;""</f>
        <v/>
      </c>
      <c r="B143" s="1156"/>
      <c r="C143" s="1157"/>
      <c r="D143" s="1158" t="str">
        <f>""&amp;Protocolo!$F$155&amp;""</f>
        <v>Elija una opción</v>
      </c>
      <c r="E143" s="1159"/>
      <c r="F143" s="1158" t="str">
        <f>""&amp;Protocolo!$H$155&amp;""</f>
        <v>Elija una opción</v>
      </c>
      <c r="G143" s="1159"/>
      <c r="H143" s="314" t="e">
        <f t="shared" si="0"/>
        <v>#VALUE!</v>
      </c>
    </row>
    <row r="144" spans="1:8" ht="14.45" customHeight="1" x14ac:dyDescent="0.25">
      <c r="A144" s="1155" t="str">
        <f>""&amp;Protocolo!$B$156&amp;""</f>
        <v/>
      </c>
      <c r="B144" s="1156"/>
      <c r="C144" s="1157"/>
      <c r="D144" s="1158" t="str">
        <f>""&amp;Protocolo!$F$156&amp;""</f>
        <v>Elija una opción</v>
      </c>
      <c r="E144" s="1159"/>
      <c r="F144" s="1158" t="str">
        <f>""&amp;Protocolo!$H$156&amp;""</f>
        <v>Elija una opción</v>
      </c>
      <c r="G144" s="1159"/>
      <c r="H144" s="314" t="e">
        <f t="shared" si="0"/>
        <v>#VALUE!</v>
      </c>
    </row>
    <row r="145" spans="1:8" ht="14.45" customHeight="1" x14ac:dyDescent="0.25">
      <c r="A145" s="1155" t="str">
        <f>""&amp;Protocolo!$B$157&amp;""</f>
        <v/>
      </c>
      <c r="B145" s="1156"/>
      <c r="C145" s="1157"/>
      <c r="D145" s="1158" t="str">
        <f>""&amp;Protocolo!$F$157&amp;""</f>
        <v>Elija una opción</v>
      </c>
      <c r="E145" s="1159"/>
      <c r="F145" s="1158" t="str">
        <f>""&amp;Protocolo!$H$157&amp;""</f>
        <v>Elija una opción</v>
      </c>
      <c r="G145" s="1159"/>
      <c r="H145" s="314" t="e">
        <f t="shared" si="0"/>
        <v>#VALUE!</v>
      </c>
    </row>
    <row r="146" spans="1:8" ht="14.45" customHeight="1" x14ac:dyDescent="0.25">
      <c r="A146" s="1155" t="str">
        <f>""&amp;Protocolo!$B$158&amp;""</f>
        <v/>
      </c>
      <c r="B146" s="1156"/>
      <c r="C146" s="1157"/>
      <c r="D146" s="1158" t="str">
        <f>""&amp;Protocolo!$F$158&amp;""</f>
        <v>Elija una opción</v>
      </c>
      <c r="E146" s="1159"/>
      <c r="F146" s="1158" t="str">
        <f>""&amp;Protocolo!$H$158&amp;""</f>
        <v>Elija una opción</v>
      </c>
      <c r="G146" s="1159"/>
      <c r="H146" s="314" t="e">
        <f t="shared" si="0"/>
        <v>#VALUE!</v>
      </c>
    </row>
    <row r="147" spans="1:8" ht="14.45" customHeight="1" x14ac:dyDescent="0.25">
      <c r="A147" s="1155" t="str">
        <f>""&amp;Protocolo!$B$159&amp;""</f>
        <v/>
      </c>
      <c r="B147" s="1156"/>
      <c r="C147" s="1157"/>
      <c r="D147" s="1158" t="str">
        <f>""&amp;Protocolo!$F$159&amp;""</f>
        <v>Elija una opción</v>
      </c>
      <c r="E147" s="1159"/>
      <c r="F147" s="1158" t="str">
        <f>""&amp;Protocolo!$H$159&amp;""</f>
        <v>Elija una opción</v>
      </c>
      <c r="G147" s="1159"/>
      <c r="H147" s="314" t="e">
        <f t="shared" si="0"/>
        <v>#VALUE!</v>
      </c>
    </row>
    <row r="148" spans="1:8" ht="14.45" customHeight="1" x14ac:dyDescent="0.25">
      <c r="A148" s="1155" t="str">
        <f>""&amp;Protocolo!$B$160&amp;""</f>
        <v/>
      </c>
      <c r="B148" s="1156"/>
      <c r="C148" s="1157"/>
      <c r="D148" s="1158" t="str">
        <f>""&amp;Protocolo!$F$160&amp;""</f>
        <v>Elija una opción</v>
      </c>
      <c r="E148" s="1159"/>
      <c r="F148" s="1158" t="str">
        <f>""&amp;Protocolo!$H$160&amp;""</f>
        <v>Elija una opción</v>
      </c>
      <c r="G148" s="1159"/>
      <c r="H148" s="314" t="e">
        <f t="shared" si="0"/>
        <v>#VALUE!</v>
      </c>
    </row>
    <row r="149" spans="1:8" ht="14.45" customHeight="1" x14ac:dyDescent="0.25">
      <c r="A149" s="1155" t="str">
        <f>""&amp;Protocolo!$B$161&amp;""</f>
        <v/>
      </c>
      <c r="B149" s="1156"/>
      <c r="C149" s="1157"/>
      <c r="D149" s="1158" t="str">
        <f>""&amp;Protocolo!$F$161&amp;""</f>
        <v>Elija una opción</v>
      </c>
      <c r="E149" s="1159"/>
      <c r="F149" s="1158" t="str">
        <f>""&amp;Protocolo!$H$161&amp;""</f>
        <v>Elija una opción</v>
      </c>
      <c r="G149" s="1159"/>
      <c r="H149" s="314" t="e">
        <f t="shared" si="0"/>
        <v>#VALUE!</v>
      </c>
    </row>
    <row r="150" spans="1:8" ht="14.45" customHeight="1" x14ac:dyDescent="0.25">
      <c r="A150" s="1155" t="str">
        <f>""&amp;Protocolo!$B$162&amp;""</f>
        <v/>
      </c>
      <c r="B150" s="1156"/>
      <c r="C150" s="1157"/>
      <c r="D150" s="1158" t="str">
        <f>""&amp;Protocolo!$F$162&amp;""</f>
        <v>Elija una opción</v>
      </c>
      <c r="E150" s="1159"/>
      <c r="F150" s="1158" t="str">
        <f>""&amp;Protocolo!$H$162&amp;""</f>
        <v>Elija una opción</v>
      </c>
      <c r="G150" s="1159"/>
      <c r="H150" s="314" t="e">
        <f t="shared" si="0"/>
        <v>#VALUE!</v>
      </c>
    </row>
    <row r="151" spans="1:8" ht="14.45" customHeight="1" x14ac:dyDescent="0.25">
      <c r="A151" s="315"/>
      <c r="B151" s="316"/>
      <c r="C151" s="316"/>
      <c r="D151" s="317"/>
      <c r="E151" s="317"/>
      <c r="F151" s="317"/>
      <c r="G151" s="317"/>
      <c r="H151" s="318"/>
    </row>
    <row r="152" spans="1:8" ht="14.45" customHeight="1" x14ac:dyDescent="0.25">
      <c r="A152" s="1077" t="s">
        <v>586</v>
      </c>
      <c r="B152" s="1078"/>
      <c r="C152" s="1078"/>
      <c r="D152" s="1078"/>
      <c r="E152" s="1078"/>
      <c r="F152" s="1078"/>
      <c r="G152" s="1078"/>
      <c r="H152" s="1078"/>
    </row>
    <row r="153" spans="1:8" ht="14.45" customHeight="1" x14ac:dyDescent="0.25">
      <c r="A153" s="937"/>
      <c r="B153" s="937"/>
      <c r="C153" s="937"/>
      <c r="D153" s="937"/>
      <c r="E153" s="937"/>
      <c r="F153" s="937"/>
      <c r="G153" s="937"/>
      <c r="H153" s="937"/>
    </row>
    <row r="154" spans="1:8" ht="14.45" customHeight="1" x14ac:dyDescent="0.25">
      <c r="A154" s="937"/>
      <c r="B154" s="937"/>
      <c r="C154" s="937"/>
      <c r="D154" s="937"/>
      <c r="E154" s="937"/>
      <c r="F154" s="937"/>
      <c r="G154" s="937"/>
      <c r="H154" s="937"/>
    </row>
    <row r="155" spans="1:8" ht="14.45" customHeight="1" x14ac:dyDescent="0.25">
      <c r="A155" s="310"/>
      <c r="B155" s="311"/>
      <c r="C155" s="311"/>
      <c r="D155" s="311"/>
      <c r="E155" s="311"/>
      <c r="F155" s="311"/>
      <c r="G155" s="311"/>
      <c r="H155" s="311"/>
    </row>
    <row r="156" spans="1:8" ht="14.45" customHeight="1" x14ac:dyDescent="0.25">
      <c r="A156" s="950" t="s">
        <v>587</v>
      </c>
      <c r="B156" s="950"/>
      <c r="C156" s="950"/>
      <c r="D156" s="950"/>
      <c r="E156" s="950"/>
      <c r="F156" s="950"/>
      <c r="G156" s="950"/>
      <c r="H156" s="950"/>
    </row>
    <row r="157" spans="1:8" ht="14.45" customHeight="1" x14ac:dyDescent="0.25">
      <c r="A157" s="263" t="s">
        <v>250</v>
      </c>
      <c r="B157" s="263" t="s">
        <v>588</v>
      </c>
      <c r="C157" s="1168" t="s">
        <v>345</v>
      </c>
      <c r="D157" s="1168"/>
      <c r="E157" s="1168"/>
      <c r="F157" s="263" t="s">
        <v>589</v>
      </c>
      <c r="G157" s="1168" t="s">
        <v>252</v>
      </c>
      <c r="H157" s="1168"/>
    </row>
    <row r="158" spans="1:8" ht="14.45" customHeight="1" x14ac:dyDescent="0.25">
      <c r="A158" s="319"/>
      <c r="B158" s="255"/>
      <c r="C158" s="1173"/>
      <c r="D158" s="1186"/>
      <c r="E158" s="1174"/>
      <c r="F158" s="255"/>
      <c r="G158" s="1173"/>
      <c r="H158" s="1174"/>
    </row>
    <row r="159" spans="1:8" ht="25.9" customHeight="1" x14ac:dyDescent="0.25">
      <c r="A159" s="319"/>
      <c r="B159" s="255"/>
      <c r="C159" s="1173"/>
      <c r="D159" s="1186"/>
      <c r="E159" s="1174"/>
      <c r="F159" s="255"/>
      <c r="G159" s="1173"/>
      <c r="H159" s="1174"/>
    </row>
    <row r="160" spans="1:8" ht="14.45" customHeight="1" x14ac:dyDescent="0.25">
      <c r="A160" s="319"/>
      <c r="B160" s="255"/>
      <c r="C160" s="1173"/>
      <c r="D160" s="1186"/>
      <c r="E160" s="1174"/>
      <c r="F160" s="255"/>
      <c r="G160" s="1173"/>
      <c r="H160" s="1174"/>
    </row>
    <row r="161" spans="1:8" ht="14.45" customHeight="1" x14ac:dyDescent="0.25">
      <c r="A161" s="319"/>
      <c r="B161" s="255"/>
      <c r="C161" s="1173"/>
      <c r="D161" s="1186"/>
      <c r="E161" s="1174"/>
      <c r="F161" s="255"/>
      <c r="G161" s="1173"/>
      <c r="H161" s="1174"/>
    </row>
    <row r="162" spans="1:8" ht="14.45" customHeight="1" x14ac:dyDescent="0.25">
      <c r="A162" s="319"/>
      <c r="B162" s="255"/>
      <c r="C162" s="1173"/>
      <c r="D162" s="1186"/>
      <c r="E162" s="1174"/>
      <c r="F162" s="255"/>
      <c r="G162" s="1173"/>
      <c r="H162" s="1174"/>
    </row>
    <row r="163" spans="1:8" ht="14.45" customHeight="1" x14ac:dyDescent="0.25">
      <c r="A163" s="320"/>
      <c r="B163" s="320"/>
      <c r="C163" s="1185"/>
      <c r="D163" s="1185"/>
      <c r="E163" s="1185"/>
      <c r="F163" s="320"/>
      <c r="G163" s="1185"/>
      <c r="H163" s="1185"/>
    </row>
    <row r="164" spans="1:8" ht="14.45" customHeight="1" x14ac:dyDescent="0.25">
      <c r="A164" s="320"/>
      <c r="B164" s="320"/>
      <c r="C164" s="321"/>
      <c r="D164" s="321"/>
      <c r="E164" s="321"/>
      <c r="F164" s="320"/>
      <c r="G164" s="321"/>
      <c r="H164" s="321"/>
    </row>
    <row r="165" spans="1:8" ht="14.45" customHeight="1" x14ac:dyDescent="0.25">
      <c r="A165" s="950" t="s">
        <v>590</v>
      </c>
      <c r="B165" s="950"/>
      <c r="C165" s="950"/>
      <c r="D165" s="950"/>
      <c r="E165" s="950"/>
      <c r="F165" s="950"/>
      <c r="G165" s="950"/>
      <c r="H165" s="950"/>
    </row>
    <row r="166" spans="1:8" ht="14.45" customHeight="1" x14ac:dyDescent="0.25">
      <c r="A166" s="1172" t="s">
        <v>591</v>
      </c>
      <c r="B166" s="1172"/>
      <c r="C166" s="1172"/>
      <c r="D166" s="1172"/>
      <c r="E166" s="1172"/>
      <c r="F166" s="1170" t="s">
        <v>53</v>
      </c>
      <c r="G166" s="1170"/>
      <c r="H166" s="1170"/>
    </row>
    <row r="167" spans="1:8" ht="14.45" customHeight="1" x14ac:dyDescent="0.25">
      <c r="A167" s="263" t="s">
        <v>494</v>
      </c>
      <c r="B167" s="263" t="s">
        <v>592</v>
      </c>
      <c r="C167" s="1105" t="s">
        <v>85</v>
      </c>
      <c r="D167" s="1105"/>
      <c r="E167" s="1105"/>
      <c r="F167" s="263" t="s">
        <v>593</v>
      </c>
      <c r="G167" s="1105" t="s">
        <v>594</v>
      </c>
      <c r="H167" s="1105"/>
    </row>
    <row r="168" spans="1:8" ht="14.45" customHeight="1" x14ac:dyDescent="0.25">
      <c r="A168" s="322"/>
      <c r="B168" s="323" t="s">
        <v>53</v>
      </c>
      <c r="C168" s="1170"/>
      <c r="D168" s="1170"/>
      <c r="E168" s="1170"/>
      <c r="F168" s="323"/>
      <c r="G168" s="1170"/>
      <c r="H168" s="1170"/>
    </row>
    <row r="169" spans="1:8" ht="14.45" customHeight="1" x14ac:dyDescent="0.25">
      <c r="A169" s="322"/>
      <c r="B169" s="323" t="s">
        <v>53</v>
      </c>
      <c r="C169" s="1170"/>
      <c r="D169" s="1170"/>
      <c r="E169" s="1170"/>
      <c r="F169" s="323"/>
      <c r="G169" s="1170"/>
      <c r="H169" s="1170"/>
    </row>
    <row r="170" spans="1:8" ht="14.45" customHeight="1" x14ac:dyDescent="0.25">
      <c r="A170" s="322"/>
      <c r="B170" s="323" t="s">
        <v>53</v>
      </c>
      <c r="C170" s="1170"/>
      <c r="D170" s="1170"/>
      <c r="E170" s="1170"/>
      <c r="F170" s="323"/>
      <c r="G170" s="1170"/>
      <c r="H170" s="1170"/>
    </row>
    <row r="171" spans="1:8" ht="14.45" customHeight="1" x14ac:dyDescent="0.25">
      <c r="A171" s="322"/>
      <c r="B171" s="323" t="s">
        <v>53</v>
      </c>
      <c r="C171" s="1170"/>
      <c r="D171" s="1170"/>
      <c r="E171" s="1170"/>
      <c r="F171" s="323"/>
      <c r="G171" s="1170"/>
      <c r="H171" s="1170"/>
    </row>
    <row r="172" spans="1:8" ht="14.45" customHeight="1" x14ac:dyDescent="0.25">
      <c r="A172" s="322"/>
      <c r="B172" s="323" t="s">
        <v>53</v>
      </c>
      <c r="C172" s="1170"/>
      <c r="D172" s="1170"/>
      <c r="E172" s="1170"/>
      <c r="F172" s="323"/>
      <c r="G172" s="1170"/>
      <c r="H172" s="1170"/>
    </row>
    <row r="173" spans="1:8" ht="14.45" customHeight="1" x14ac:dyDescent="0.25">
      <c r="A173" s="285"/>
      <c r="B173" s="285"/>
      <c r="C173" s="1171"/>
      <c r="D173" s="1171"/>
      <c r="E173" s="1171"/>
      <c r="F173" s="285"/>
      <c r="G173" s="1171"/>
      <c r="H173" s="1171"/>
    </row>
    <row r="174" spans="1:8" ht="14.45" customHeight="1" x14ac:dyDescent="0.25">
      <c r="A174" s="1077" t="s">
        <v>619</v>
      </c>
      <c r="B174" s="1078"/>
      <c r="C174" s="1078"/>
      <c r="D174" s="1078"/>
      <c r="E174" s="1078"/>
      <c r="F174" s="1078"/>
      <c r="G174" s="1078"/>
      <c r="H174" s="1078"/>
    </row>
    <row r="175" spans="1:8" ht="26.45" customHeight="1" x14ac:dyDescent="0.25">
      <c r="A175" s="1169" t="s">
        <v>623</v>
      </c>
      <c r="B175" s="1169"/>
      <c r="C175" s="1169"/>
      <c r="D175" s="1169"/>
      <c r="E175" s="1169"/>
      <c r="F175" s="1170" t="s">
        <v>53</v>
      </c>
      <c r="G175" s="1170"/>
      <c r="H175" s="1170"/>
    </row>
    <row r="176" spans="1:8" ht="30.6" customHeight="1" x14ac:dyDescent="0.25">
      <c r="A176" s="263" t="s">
        <v>494</v>
      </c>
      <c r="B176" s="1100" t="s">
        <v>614</v>
      </c>
      <c r="C176" s="1101"/>
      <c r="D176" s="324" t="s">
        <v>615</v>
      </c>
      <c r="E176" s="308" t="s">
        <v>616</v>
      </c>
      <c r="F176" s="1100" t="s">
        <v>617</v>
      </c>
      <c r="G176" s="1101"/>
      <c r="H176" s="308" t="s">
        <v>618</v>
      </c>
    </row>
    <row r="177" spans="1:8" ht="14.45" customHeight="1" x14ac:dyDescent="0.25">
      <c r="A177" s="322"/>
      <c r="B177" s="1177"/>
      <c r="C177" s="1178"/>
      <c r="D177" s="325" t="s">
        <v>53</v>
      </c>
      <c r="E177" s="325"/>
      <c r="F177" s="1177" t="s">
        <v>53</v>
      </c>
      <c r="G177" s="1178"/>
      <c r="H177" s="325"/>
    </row>
    <row r="178" spans="1:8" ht="14.45" customHeight="1" x14ac:dyDescent="0.25">
      <c r="A178" s="322"/>
      <c r="B178" s="1177"/>
      <c r="C178" s="1178"/>
      <c r="D178" s="325" t="s">
        <v>53</v>
      </c>
      <c r="E178" s="325"/>
      <c r="F178" s="1177" t="s">
        <v>53</v>
      </c>
      <c r="G178" s="1178"/>
      <c r="H178" s="325"/>
    </row>
    <row r="179" spans="1:8" ht="14.45" customHeight="1" x14ac:dyDescent="0.25">
      <c r="A179" s="322"/>
      <c r="B179" s="1177"/>
      <c r="C179" s="1178"/>
      <c r="D179" s="325" t="s">
        <v>53</v>
      </c>
      <c r="E179" s="325"/>
      <c r="F179" s="1177" t="s">
        <v>53</v>
      </c>
      <c r="G179" s="1178"/>
      <c r="H179" s="325"/>
    </row>
    <row r="180" spans="1:8" ht="14.45" customHeight="1" x14ac:dyDescent="0.25">
      <c r="A180" s="322"/>
      <c r="B180" s="1177"/>
      <c r="C180" s="1178"/>
      <c r="D180" s="325" t="s">
        <v>53</v>
      </c>
      <c r="E180" s="325"/>
      <c r="F180" s="1177" t="s">
        <v>53</v>
      </c>
      <c r="G180" s="1178"/>
      <c r="H180" s="325"/>
    </row>
    <row r="181" spans="1:8" ht="14.45" customHeight="1" x14ac:dyDescent="0.25">
      <c r="A181" s="322"/>
      <c r="B181" s="1177"/>
      <c r="C181" s="1178"/>
      <c r="D181" s="325" t="s">
        <v>53</v>
      </c>
      <c r="E181" s="325"/>
      <c r="F181" s="1177" t="s">
        <v>53</v>
      </c>
      <c r="G181" s="1178"/>
      <c r="H181" s="325"/>
    </row>
    <row r="182" spans="1:8" ht="14.45" customHeight="1" x14ac:dyDescent="0.25">
      <c r="A182" s="1179"/>
      <c r="B182" s="1180"/>
      <c r="C182" s="1180"/>
      <c r="D182" s="1180"/>
      <c r="E182" s="1180"/>
      <c r="F182" s="1180"/>
      <c r="G182" s="1180"/>
      <c r="H182" s="1181"/>
    </row>
    <row r="183" spans="1:8" ht="14.45" customHeight="1" x14ac:dyDescent="0.25">
      <c r="A183" s="1182"/>
      <c r="B183" s="1183"/>
      <c r="C183" s="1183"/>
      <c r="D183" s="1183"/>
      <c r="E183" s="1183"/>
      <c r="F183" s="1183"/>
      <c r="G183" s="1183"/>
      <c r="H183" s="1184"/>
    </row>
    <row r="184" spans="1:8" ht="14.45" customHeight="1" x14ac:dyDescent="0.25"/>
    <row r="185" spans="1:8" ht="14.45" customHeight="1" x14ac:dyDescent="0.25">
      <c r="A185" s="1141" t="s">
        <v>595</v>
      </c>
      <c r="B185" s="1141"/>
      <c r="C185" s="1141"/>
      <c r="D185" s="1141"/>
      <c r="E185" s="1141"/>
      <c r="F185" s="1141"/>
      <c r="G185" s="1141"/>
      <c r="H185" s="1141"/>
    </row>
    <row r="186" spans="1:8" ht="14.45" customHeight="1" x14ac:dyDescent="0.25">
      <c r="A186" s="1142"/>
      <c r="B186" s="1143"/>
      <c r="C186" s="1143"/>
      <c r="D186" s="1143"/>
      <c r="E186" s="1143"/>
      <c r="F186" s="1143"/>
      <c r="G186" s="1143"/>
      <c r="H186" s="1144"/>
    </row>
    <row r="187" spans="1:8" ht="14.45" customHeight="1" x14ac:dyDescent="0.25">
      <c r="A187" s="1145"/>
      <c r="B187" s="1146"/>
      <c r="C187" s="1146"/>
      <c r="D187" s="1146"/>
      <c r="E187" s="1146"/>
      <c r="F187" s="1146"/>
      <c r="G187" s="1146"/>
      <c r="H187" s="1147"/>
    </row>
    <row r="188" spans="1:8" ht="14.45" customHeight="1" x14ac:dyDescent="0.25">
      <c r="A188" s="326"/>
      <c r="B188" s="326"/>
      <c r="C188" s="326"/>
      <c r="D188" s="326"/>
      <c r="E188" s="326"/>
      <c r="F188" s="326"/>
      <c r="G188" s="326"/>
      <c r="H188" s="326"/>
    </row>
    <row r="189" spans="1:8" ht="14.45" customHeight="1" x14ac:dyDescent="0.25">
      <c r="A189" s="326"/>
      <c r="B189" s="326"/>
      <c r="C189" s="326"/>
      <c r="D189" s="326"/>
      <c r="E189" s="326"/>
      <c r="F189" s="326"/>
      <c r="G189" s="326"/>
      <c r="H189" s="326"/>
    </row>
    <row r="190" spans="1:8" ht="14.45" customHeight="1" x14ac:dyDescent="0.25"/>
    <row r="191" spans="1:8" ht="14.45" customHeight="1" x14ac:dyDescent="0.25">
      <c r="A191" s="675" t="s">
        <v>563</v>
      </c>
      <c r="B191" s="675"/>
      <c r="C191" s="675"/>
      <c r="D191" s="675"/>
      <c r="E191" s="675"/>
      <c r="F191" s="675"/>
      <c r="G191" s="675"/>
      <c r="H191" s="675"/>
    </row>
    <row r="192" spans="1:8" ht="14.45" customHeight="1" x14ac:dyDescent="0.25">
      <c r="A192" s="675"/>
      <c r="B192" s="675"/>
      <c r="C192" s="675"/>
      <c r="D192" s="675"/>
      <c r="E192" s="675"/>
      <c r="F192" s="675"/>
      <c r="G192" s="675"/>
      <c r="H192" s="675"/>
    </row>
    <row r="193" spans="1:8" ht="14.45" customHeight="1" x14ac:dyDescent="0.25">
      <c r="A193" s="675"/>
      <c r="B193" s="675"/>
      <c r="C193" s="675"/>
      <c r="D193" s="675"/>
      <c r="E193" s="675"/>
      <c r="F193" s="675"/>
      <c r="G193" s="675"/>
      <c r="H193" s="675"/>
    </row>
    <row r="194" spans="1:8" ht="14.45" customHeight="1" x14ac:dyDescent="0.25">
      <c r="A194" s="675"/>
      <c r="B194" s="675"/>
      <c r="C194" s="675"/>
      <c r="D194" s="675"/>
      <c r="E194" s="675"/>
      <c r="F194" s="675"/>
      <c r="G194" s="675"/>
      <c r="H194" s="675"/>
    </row>
    <row r="195" spans="1:8" ht="14.45" customHeight="1" x14ac:dyDescent="0.25"/>
    <row r="196" spans="1:8" ht="14.45" customHeight="1" x14ac:dyDescent="0.25"/>
    <row r="197" spans="1:8" ht="14.45" customHeight="1" x14ac:dyDescent="0.25"/>
    <row r="198" spans="1:8" ht="14.45" customHeight="1" x14ac:dyDescent="0.25"/>
    <row r="199" spans="1:8" ht="14.45" customHeight="1" x14ac:dyDescent="0.25"/>
    <row r="200" spans="1:8" ht="14.45" customHeight="1" x14ac:dyDescent="0.25">
      <c r="A200" s="91" t="s">
        <v>564</v>
      </c>
      <c r="B200" s="91"/>
      <c r="C200" s="91"/>
    </row>
    <row r="201" spans="1:8" ht="14.45" customHeight="1" x14ac:dyDescent="0.25"/>
    <row r="202" spans="1:8" ht="14.45" customHeight="1" x14ac:dyDescent="0.25"/>
    <row r="203" spans="1:8" ht="14.45" customHeight="1" x14ac:dyDescent="0.25">
      <c r="A203" s="677" t="str">
        <f>""&amp;'Datos de Investigación'!C8&amp;""</f>
        <v/>
      </c>
      <c r="B203" s="677"/>
      <c r="C203" s="677"/>
      <c r="D203" s="243"/>
    </row>
    <row r="204" spans="1:8" ht="14.45" customHeight="1" x14ac:dyDescent="0.25">
      <c r="A204" s="677" t="str">
        <f>""&amp;'Datos de Investigación'!$C$14&amp;""</f>
        <v/>
      </c>
      <c r="B204" s="677"/>
      <c r="C204" s="677"/>
      <c r="D204" s="677"/>
    </row>
    <row r="205" spans="1:8" ht="14.45" customHeight="1" x14ac:dyDescent="0.25">
      <c r="A205" s="677" t="s">
        <v>6</v>
      </c>
      <c r="B205" s="677"/>
      <c r="C205" s="677" t="str">
        <f>""&amp;'Datos de Investigación'!$C$13&amp;""</f>
        <v/>
      </c>
      <c r="D205" s="677"/>
    </row>
    <row r="206" spans="1:8" ht="14.45" customHeight="1" x14ac:dyDescent="0.25">
      <c r="A206" s="246" t="s">
        <v>157</v>
      </c>
      <c r="B206" s="673">
        <f>'Datos de Investigación'!$C$11</f>
        <v>0</v>
      </c>
      <c r="C206" s="673"/>
      <c r="D206" s="673"/>
    </row>
    <row r="207" spans="1:8" ht="14.45" customHeight="1" x14ac:dyDescent="0.25"/>
    <row r="208" spans="1:8" ht="14.45" customHeight="1" x14ac:dyDescent="0.25"/>
    <row r="209" spans="1:1" ht="14.45" customHeight="1" x14ac:dyDescent="0.25">
      <c r="A209" s="327" t="s">
        <v>598</v>
      </c>
    </row>
    <row r="210" spans="1:1" ht="14.45" customHeight="1" x14ac:dyDescent="0.25">
      <c r="A210" s="328" t="s">
        <v>599</v>
      </c>
    </row>
    <row r="211" spans="1:1" ht="14.45" customHeight="1" x14ac:dyDescent="0.25">
      <c r="A211" s="328" t="s">
        <v>596</v>
      </c>
    </row>
    <row r="212" spans="1:1" ht="14.45" customHeight="1" x14ac:dyDescent="0.25">
      <c r="A212" s="328" t="s">
        <v>597</v>
      </c>
    </row>
    <row r="213" spans="1:1" ht="14.45" customHeight="1" x14ac:dyDescent="0.25"/>
    <row r="214" spans="1:1" ht="14.45" customHeight="1" x14ac:dyDescent="0.25"/>
    <row r="215" spans="1:1" ht="14.45" customHeight="1" x14ac:dyDescent="0.25"/>
    <row r="216" spans="1:1" ht="14.45" customHeight="1" x14ac:dyDescent="0.25"/>
    <row r="217" spans="1:1" ht="14.45" customHeight="1" x14ac:dyDescent="0.25"/>
    <row r="218" spans="1:1" ht="14.45" customHeight="1" x14ac:dyDescent="0.25"/>
    <row r="219" spans="1:1" ht="14.45" customHeight="1" x14ac:dyDescent="0.25"/>
    <row r="220" spans="1:1" ht="14.45" customHeight="1" x14ac:dyDescent="0.25"/>
    <row r="221" spans="1:1" ht="14.45" customHeight="1" x14ac:dyDescent="0.25"/>
    <row r="222" spans="1:1" ht="14.45" customHeight="1" x14ac:dyDescent="0.25"/>
    <row r="223" spans="1:1" ht="14.45" customHeight="1" x14ac:dyDescent="0.25"/>
    <row r="224" spans="1:1"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row r="251" ht="14.45" customHeight="1" x14ac:dyDescent="0.25"/>
    <row r="252" ht="14.45" customHeight="1" x14ac:dyDescent="0.25"/>
    <row r="253" ht="14.45" customHeight="1" x14ac:dyDescent="0.25"/>
    <row r="254" ht="14.45" customHeight="1" x14ac:dyDescent="0.25"/>
    <row r="255" ht="14.45" customHeight="1" x14ac:dyDescent="0.25"/>
    <row r="256" ht="14.45" customHeight="1" x14ac:dyDescent="0.25"/>
    <row r="257" ht="14.45" customHeight="1" x14ac:dyDescent="0.25"/>
    <row r="258" ht="14.45" customHeight="1" x14ac:dyDescent="0.25"/>
    <row r="259" ht="14.45" customHeight="1" x14ac:dyDescent="0.25"/>
    <row r="260" ht="14.45" customHeight="1" x14ac:dyDescent="0.25"/>
    <row r="261" ht="14.45" customHeight="1" x14ac:dyDescent="0.25"/>
    <row r="262" ht="14.45" customHeight="1" x14ac:dyDescent="0.25"/>
    <row r="263" ht="14.45" customHeight="1" x14ac:dyDescent="0.25"/>
    <row r="264" ht="14.45" customHeight="1" x14ac:dyDescent="0.25"/>
    <row r="265" ht="14.45" customHeight="1" x14ac:dyDescent="0.25"/>
    <row r="266" ht="14.45" customHeight="1" x14ac:dyDescent="0.25"/>
    <row r="267" ht="14.45" customHeight="1" x14ac:dyDescent="0.25"/>
    <row r="268" ht="14.45" customHeight="1" x14ac:dyDescent="0.25"/>
    <row r="269" ht="14.45" customHeight="1" x14ac:dyDescent="0.25"/>
    <row r="270" ht="14.45" customHeight="1" x14ac:dyDescent="0.25"/>
    <row r="271" ht="14.45" customHeight="1" x14ac:dyDescent="0.25"/>
    <row r="272" ht="14.45" customHeight="1" x14ac:dyDescent="0.25"/>
    <row r="273" ht="14.45" customHeight="1" x14ac:dyDescent="0.25"/>
    <row r="274" ht="14.45" customHeight="1" x14ac:dyDescent="0.25"/>
    <row r="275" ht="14.45" customHeight="1" x14ac:dyDescent="0.25"/>
    <row r="276" ht="14.45" customHeight="1" x14ac:dyDescent="0.25"/>
    <row r="277" ht="14.45" customHeight="1" x14ac:dyDescent="0.25"/>
    <row r="278" ht="14.45" customHeight="1" x14ac:dyDescent="0.25"/>
    <row r="279" ht="14.45" customHeight="1" x14ac:dyDescent="0.25"/>
    <row r="280" ht="14.45" customHeight="1" x14ac:dyDescent="0.25"/>
    <row r="281" ht="14.45" customHeight="1" x14ac:dyDescent="0.25"/>
    <row r="282" ht="14.45" customHeight="1" x14ac:dyDescent="0.25"/>
    <row r="283" ht="14.45" customHeight="1" x14ac:dyDescent="0.25"/>
    <row r="284" ht="14.45" customHeight="1" x14ac:dyDescent="0.25"/>
    <row r="285" ht="14.45" customHeight="1" x14ac:dyDescent="0.25"/>
    <row r="286" ht="14.45" customHeight="1" x14ac:dyDescent="0.25"/>
    <row r="287" ht="14.45" customHeight="1" x14ac:dyDescent="0.25"/>
    <row r="288" ht="14.45" customHeight="1" x14ac:dyDescent="0.25"/>
    <row r="289" ht="14.45" customHeight="1" x14ac:dyDescent="0.25"/>
    <row r="290" ht="14.45" customHeight="1" x14ac:dyDescent="0.25"/>
    <row r="291" ht="14.45" customHeight="1" x14ac:dyDescent="0.25"/>
    <row r="292" ht="14.45" customHeight="1" x14ac:dyDescent="0.25"/>
    <row r="293" ht="14.45" customHeight="1" x14ac:dyDescent="0.25"/>
    <row r="294" ht="14.45" customHeight="1" x14ac:dyDescent="0.25"/>
    <row r="295" ht="14.45" customHeight="1" x14ac:dyDescent="0.25"/>
    <row r="296" ht="14.45" customHeight="1" x14ac:dyDescent="0.25"/>
    <row r="297" ht="14.45" customHeight="1" x14ac:dyDescent="0.25"/>
    <row r="298" ht="14.45" customHeight="1" x14ac:dyDescent="0.25"/>
    <row r="299" ht="14.45" customHeight="1" x14ac:dyDescent="0.25"/>
    <row r="300" ht="14.45" customHeight="1" x14ac:dyDescent="0.25"/>
    <row r="301" ht="14.45" customHeight="1" x14ac:dyDescent="0.25"/>
    <row r="302" ht="14.45" customHeight="1" x14ac:dyDescent="0.25"/>
    <row r="303" ht="14.45" customHeight="1" x14ac:dyDescent="0.25"/>
    <row r="304" ht="14.45" customHeight="1" x14ac:dyDescent="0.25"/>
    <row r="305" ht="14.45" customHeight="1" x14ac:dyDescent="0.25"/>
    <row r="306" ht="14.45" customHeight="1" x14ac:dyDescent="0.25"/>
    <row r="307" ht="14.45" customHeight="1" x14ac:dyDescent="0.25"/>
    <row r="308" ht="14.45" customHeight="1" x14ac:dyDescent="0.25"/>
    <row r="309" ht="14.45" customHeight="1" x14ac:dyDescent="0.25"/>
    <row r="310" ht="14.45" customHeight="1" x14ac:dyDescent="0.25"/>
    <row r="311" ht="14.45" customHeight="1" x14ac:dyDescent="0.25"/>
    <row r="312" ht="14.45" customHeight="1" x14ac:dyDescent="0.25"/>
    <row r="313" ht="14.45" customHeight="1" x14ac:dyDescent="0.25"/>
    <row r="314" ht="14.45" customHeight="1" x14ac:dyDescent="0.25"/>
    <row r="315" ht="14.45" customHeight="1" x14ac:dyDescent="0.25"/>
  </sheetData>
  <sheetProtection password="F865" sheet="1"/>
  <customSheetViews>
    <customSheetView guid="{F18DF457-81A8-4440-941F-29A6E090E356}" showPageBreaks="1" showGridLines="0" printArea="1" state="hidden" view="pageLayout">
      <selection activeCell="D138" sqref="D138"/>
      <pageMargins left="0.55118110236220474" right="0.31496062992125984" top="1.2333333333333334" bottom="0.74803149606299213" header="0.31496062992125984" footer="0.31496062992125984"/>
      <pageSetup paperSize="9" orientation="portrait" r:id="rId1"/>
      <headerFooter>
        <oddHeader>&amp;R
&amp;G</oddHeader>
        <oddFooter>&amp;LPágina &amp;P</oddFooter>
      </headerFooter>
    </customSheetView>
  </customSheetViews>
  <mergeCells count="275">
    <mergeCell ref="A174:H174"/>
    <mergeCell ref="A175:E175"/>
    <mergeCell ref="F175:H175"/>
    <mergeCell ref="G159:H159"/>
    <mergeCell ref="G160:H160"/>
    <mergeCell ref="G161:H161"/>
    <mergeCell ref="G162:H162"/>
    <mergeCell ref="G163:H163"/>
    <mergeCell ref="C158:E158"/>
    <mergeCell ref="C159:E159"/>
    <mergeCell ref="C160:E160"/>
    <mergeCell ref="C161:E161"/>
    <mergeCell ref="C162:E162"/>
    <mergeCell ref="C163:E163"/>
    <mergeCell ref="B181:C181"/>
    <mergeCell ref="A182:H183"/>
    <mergeCell ref="B176:C176"/>
    <mergeCell ref="F176:G176"/>
    <mergeCell ref="F177:G177"/>
    <mergeCell ref="F178:G178"/>
    <mergeCell ref="F179:G179"/>
    <mergeCell ref="F180:G180"/>
    <mergeCell ref="F181:G181"/>
    <mergeCell ref="B177:C177"/>
    <mergeCell ref="B178:C178"/>
    <mergeCell ref="B179:C179"/>
    <mergeCell ref="B180:C180"/>
    <mergeCell ref="C111:D111"/>
    <mergeCell ref="C112:D112"/>
    <mergeCell ref="C113:D113"/>
    <mergeCell ref="C114:D114"/>
    <mergeCell ref="C115:D115"/>
    <mergeCell ref="C116:D116"/>
    <mergeCell ref="A111:B111"/>
    <mergeCell ref="A112:B112"/>
    <mergeCell ref="A113:B113"/>
    <mergeCell ref="A114:B114"/>
    <mergeCell ref="A115:B115"/>
    <mergeCell ref="A116:B116"/>
    <mergeCell ref="E111:F111"/>
    <mergeCell ref="E112:F112"/>
    <mergeCell ref="E113:F113"/>
    <mergeCell ref="E114:F114"/>
    <mergeCell ref="E115:F115"/>
    <mergeCell ref="E116:F116"/>
    <mergeCell ref="G171:H171"/>
    <mergeCell ref="G172:H172"/>
    <mergeCell ref="G173:H173"/>
    <mergeCell ref="C168:E168"/>
    <mergeCell ref="C169:E169"/>
    <mergeCell ref="C170:E170"/>
    <mergeCell ref="C171:E171"/>
    <mergeCell ref="C172:E172"/>
    <mergeCell ref="C173:E173"/>
    <mergeCell ref="G168:H168"/>
    <mergeCell ref="G169:H169"/>
    <mergeCell ref="G170:H170"/>
    <mergeCell ref="A166:E166"/>
    <mergeCell ref="F166:H166"/>
    <mergeCell ref="C167:E167"/>
    <mergeCell ref="G167:H167"/>
    <mergeCell ref="A165:H165"/>
    <mergeCell ref="G158:H158"/>
    <mergeCell ref="B105:C105"/>
    <mergeCell ref="B106:C106"/>
    <mergeCell ref="A100:H100"/>
    <mergeCell ref="E101:F101"/>
    <mergeCell ref="E102:F102"/>
    <mergeCell ref="E103:F103"/>
    <mergeCell ref="E98:F98"/>
    <mergeCell ref="E95:F95"/>
    <mergeCell ref="E94:F94"/>
    <mergeCell ref="C157:E157"/>
    <mergeCell ref="G157:H157"/>
    <mergeCell ref="D146:E146"/>
    <mergeCell ref="D147:E147"/>
    <mergeCell ref="D148:E148"/>
    <mergeCell ref="D149:E149"/>
    <mergeCell ref="D150:E150"/>
    <mergeCell ref="F147:G147"/>
    <mergeCell ref="F148:G148"/>
    <mergeCell ref="F149:G149"/>
    <mergeCell ref="F150:G150"/>
    <mergeCell ref="A149:C149"/>
    <mergeCell ref="A150:C150"/>
    <mergeCell ref="A147:C147"/>
    <mergeCell ref="A148:C148"/>
    <mergeCell ref="D144:E144"/>
    <mergeCell ref="A145:C145"/>
    <mergeCell ref="A146:C146"/>
    <mergeCell ref="F144:G144"/>
    <mergeCell ref="A152:H152"/>
    <mergeCell ref="A153:H154"/>
    <mergeCell ref="A156:H156"/>
    <mergeCell ref="A140:C140"/>
    <mergeCell ref="D145:E145"/>
    <mergeCell ref="F145:G145"/>
    <mergeCell ref="F146:G146"/>
    <mergeCell ref="A142:C142"/>
    <mergeCell ref="A143:C143"/>
    <mergeCell ref="A144:C144"/>
    <mergeCell ref="F142:G142"/>
    <mergeCell ref="F143:G143"/>
    <mergeCell ref="D142:E142"/>
    <mergeCell ref="D143:E143"/>
    <mergeCell ref="A131:G131"/>
    <mergeCell ref="A132:G132"/>
    <mergeCell ref="A133:G133"/>
    <mergeCell ref="A136:C136"/>
    <mergeCell ref="D136:E136"/>
    <mergeCell ref="A137:C137"/>
    <mergeCell ref="D137:E137"/>
    <mergeCell ref="F136:H137"/>
    <mergeCell ref="A141:C141"/>
    <mergeCell ref="F140:G140"/>
    <mergeCell ref="F141:G141"/>
    <mergeCell ref="D140:E140"/>
    <mergeCell ref="D141:E141"/>
    <mergeCell ref="A138:C139"/>
    <mergeCell ref="H138:H139"/>
    <mergeCell ref="A127:H127"/>
    <mergeCell ref="A128:G128"/>
    <mergeCell ref="A129:G129"/>
    <mergeCell ref="A130:G130"/>
    <mergeCell ref="A135:H135"/>
    <mergeCell ref="A72:E72"/>
    <mergeCell ref="F72:H72"/>
    <mergeCell ref="A84:H84"/>
    <mergeCell ref="A85:D85"/>
    <mergeCell ref="A87:D87"/>
    <mergeCell ref="A88:D88"/>
    <mergeCell ref="A86:D86"/>
    <mergeCell ref="E85:H85"/>
    <mergeCell ref="E86:H86"/>
    <mergeCell ref="E87:H87"/>
    <mergeCell ref="A74:H75"/>
    <mergeCell ref="A77:H77"/>
    <mergeCell ref="A79:C79"/>
    <mergeCell ref="D79:H79"/>
    <mergeCell ref="A80:C80"/>
    <mergeCell ref="D80:H80"/>
    <mergeCell ref="A78:H78"/>
    <mergeCell ref="A121:G121"/>
    <mergeCell ref="A122:G122"/>
    <mergeCell ref="B206:D206"/>
    <mergeCell ref="A40:H40"/>
    <mergeCell ref="A41:A42"/>
    <mergeCell ref="B41:B42"/>
    <mergeCell ref="C41:G41"/>
    <mergeCell ref="H41:H42"/>
    <mergeCell ref="F42:G42"/>
    <mergeCell ref="F43:G43"/>
    <mergeCell ref="F44:G44"/>
    <mergeCell ref="F45:G45"/>
    <mergeCell ref="A185:H185"/>
    <mergeCell ref="A186:H187"/>
    <mergeCell ref="A191:H194"/>
    <mergeCell ref="A203:C203"/>
    <mergeCell ref="A204:D204"/>
    <mergeCell ref="A205:B205"/>
    <mergeCell ref="C205:D205"/>
    <mergeCell ref="A68:E68"/>
    <mergeCell ref="A70:E70"/>
    <mergeCell ref="A71:E71"/>
    <mergeCell ref="F68:H68"/>
    <mergeCell ref="F70:H70"/>
    <mergeCell ref="F71:H71"/>
    <mergeCell ref="C52:E52"/>
    <mergeCell ref="A124:G124"/>
    <mergeCell ref="A125:G125"/>
    <mergeCell ref="A126:G126"/>
    <mergeCell ref="A81:C82"/>
    <mergeCell ref="D81:H81"/>
    <mergeCell ref="D82:H82"/>
    <mergeCell ref="A118:H118"/>
    <mergeCell ref="A119:H119"/>
    <mergeCell ref="A120:G120"/>
    <mergeCell ref="A89:D89"/>
    <mergeCell ref="E88:H88"/>
    <mergeCell ref="E89:H89"/>
    <mergeCell ref="A91:H91"/>
    <mergeCell ref="E93:F93"/>
    <mergeCell ref="E92:F92"/>
    <mergeCell ref="B107:C107"/>
    <mergeCell ref="A109:H109"/>
    <mergeCell ref="A110:B110"/>
    <mergeCell ref="C110:D110"/>
    <mergeCell ref="E110:F110"/>
    <mergeCell ref="E104:F104"/>
    <mergeCell ref="E107:F107"/>
    <mergeCell ref="E105:F105"/>
    <mergeCell ref="E106:F106"/>
    <mergeCell ref="A36:B36"/>
    <mergeCell ref="G36:H36"/>
    <mergeCell ref="A37:B37"/>
    <mergeCell ref="G37:H37"/>
    <mergeCell ref="A123:G123"/>
    <mergeCell ref="A62:B63"/>
    <mergeCell ref="C62:H62"/>
    <mergeCell ref="C63:H63"/>
    <mergeCell ref="A64:B65"/>
    <mergeCell ref="C64:H65"/>
    <mergeCell ref="A66:B67"/>
    <mergeCell ref="C66:H67"/>
    <mergeCell ref="A57:H57"/>
    <mergeCell ref="A58:C58"/>
    <mergeCell ref="D58:H58"/>
    <mergeCell ref="A59:C59"/>
    <mergeCell ref="D59:H59"/>
    <mergeCell ref="A61:H61"/>
    <mergeCell ref="A69:E69"/>
    <mergeCell ref="F69:H69"/>
    <mergeCell ref="B101:C101"/>
    <mergeCell ref="B102:C102"/>
    <mergeCell ref="B103:C103"/>
    <mergeCell ref="B104:C104"/>
    <mergeCell ref="C54:E54"/>
    <mergeCell ref="F54:H54"/>
    <mergeCell ref="A31:H31"/>
    <mergeCell ref="A32:B32"/>
    <mergeCell ref="G32:H32"/>
    <mergeCell ref="A33:B33"/>
    <mergeCell ref="G33:H33"/>
    <mergeCell ref="A34:B34"/>
    <mergeCell ref="G34:H34"/>
    <mergeCell ref="A48:H48"/>
    <mergeCell ref="C49:E49"/>
    <mergeCell ref="F49:H49"/>
    <mergeCell ref="C50:E50"/>
    <mergeCell ref="F50:H50"/>
    <mergeCell ref="C51:E51"/>
    <mergeCell ref="F51:H51"/>
    <mergeCell ref="F52:H52"/>
    <mergeCell ref="C53:E53"/>
    <mergeCell ref="F53:H53"/>
    <mergeCell ref="A38:B38"/>
    <mergeCell ref="G38:H38"/>
    <mergeCell ref="F46:G46"/>
    <mergeCell ref="A35:B35"/>
    <mergeCell ref="G35:H35"/>
    <mergeCell ref="B28:C28"/>
    <mergeCell ref="E28:F28"/>
    <mergeCell ref="B29:C29"/>
    <mergeCell ref="E29:F29"/>
    <mergeCell ref="B24:C24"/>
    <mergeCell ref="E24:F24"/>
    <mergeCell ref="B25:C25"/>
    <mergeCell ref="E25:F25"/>
    <mergeCell ref="B26:C26"/>
    <mergeCell ref="E26:F26"/>
    <mergeCell ref="A19:H19"/>
    <mergeCell ref="A21:H21"/>
    <mergeCell ref="B22:C22"/>
    <mergeCell ref="E22:F22"/>
    <mergeCell ref="B23:C23"/>
    <mergeCell ref="E23:F23"/>
    <mergeCell ref="A16:H16"/>
    <mergeCell ref="A18:H18"/>
    <mergeCell ref="B27:C27"/>
    <mergeCell ref="E27:F27"/>
    <mergeCell ref="A13:H13"/>
    <mergeCell ref="A15:H15"/>
    <mergeCell ref="A9:C9"/>
    <mergeCell ref="D9:H9"/>
    <mergeCell ref="A10:C10"/>
    <mergeCell ref="D10:E10"/>
    <mergeCell ref="G10:H10"/>
    <mergeCell ref="A12:H12"/>
    <mergeCell ref="F2:H2"/>
    <mergeCell ref="A4:H4"/>
    <mergeCell ref="A6:H6"/>
    <mergeCell ref="A7:C7"/>
    <mergeCell ref="D7:H7"/>
    <mergeCell ref="A8:C8"/>
    <mergeCell ref="D8:H8"/>
  </mergeCells>
  <conditionalFormatting sqref="B24:C24 A23:E23 B25:B29 A24:A29 D24:E29 G23:H29 A33:A38 C33:G38 C40:G42 A40:A42 A48:A49 C48:G49">
    <cfRule type="cellIs" dxfId="9" priority="2" operator="equal">
      <formula>""</formula>
    </cfRule>
  </conditionalFormatting>
  <dataValidations count="8">
    <dataValidation type="list" allowBlank="1" showInputMessage="1" showErrorMessage="1" sqref="D81:H81 F166:H166 F173:G173 F175:H175" xr:uid="{A4AF51CF-4FAF-478F-83FE-9521B885D673}">
      <formula1>"Elija un elemento, SI, NO"</formula1>
    </dataValidation>
    <dataValidation type="list" allowBlank="1" showInputMessage="1" showErrorMessage="1" sqref="C62:H62" xr:uid="{9E61E600-3EB4-4E94-A562-3DD162348FD7}">
      <formula1>"Elija un elemento, No inicia, Abierto, Cerrado"</formula1>
    </dataValidation>
    <dataValidation allowBlank="1" showInputMessage="1" showErrorMessage="1" prompt="En caso de tener dudas sobre cómo llenar este campo, dar click la celda superior izquierda &quot;i&quot;  en color negro." sqref="A33:A39" xr:uid="{BF7296C4-8F35-4844-BEDA-FE1417CCB1C4}"/>
    <dataValidation type="list" allowBlank="1" showInputMessage="1" showErrorMessage="1" sqref="F68:F72 G68:H68 G70:H72" xr:uid="{2DAF9655-EB1B-42C0-8466-F749EB5B4D24}">
      <formula1>"Elija un elemento, No inicia, En proceso, No aplica"</formula1>
    </dataValidation>
    <dataValidation type="list" allowBlank="1" showInputMessage="1" showErrorMessage="1" sqref="H93:H99 H102:H108 H111:H116" xr:uid="{BE80CE34-36EE-4664-8FEC-B52951768E0C}">
      <formula1>"Elija un elemento, Destrucción, Almacenamiento para uso futuro"</formula1>
    </dataValidation>
    <dataValidation type="list" allowBlank="1" showInputMessage="1" showErrorMessage="1" sqref="B168:B172" xr:uid="{74E371CF-FFDC-4978-AB52-7B3C638BF2E0}">
      <formula1>"Elija un elemento, Mayor, Menor"</formula1>
    </dataValidation>
    <dataValidation type="list" allowBlank="1" showInputMessage="1" showErrorMessage="1" sqref="D177:D181" xr:uid="{D96CA6D3-C5FA-4FF3-90C8-5F1A65E116AD}">
      <formula1>"Elija un elemento, Leve, Moderado, Grave"</formula1>
    </dataValidation>
    <dataValidation type="list" allowBlank="1" showInputMessage="1" showErrorMessage="1" sqref="F177:G181" xr:uid="{351EBF84-63D1-4475-A5C4-AC9925BA996E}">
      <formula1>"Elija un elemento, No relacionado, Relacionado"</formula1>
    </dataValidation>
  </dataValidations>
  <pageMargins left="0.55118110236220474" right="0.31496062992125984" top="1.2333333333333334" bottom="0.74803149606299213" header="0.31496062992125984" footer="0.31496062992125984"/>
  <pageSetup paperSize="9" orientation="portrait" r:id="rId2"/>
  <headerFooter>
    <oddHeader>&amp;R
&amp;G</oddHeader>
    <oddFooter>&amp;LPágina &amp;P</oddFooter>
  </headerFooter>
  <legacyDrawing r:id="rId3"/>
  <legacyDrawingHF r:id="rId4"/>
  <extLst>
    <ext xmlns:x14="http://schemas.microsoft.com/office/spreadsheetml/2009/9/main" uri="{CCE6A557-97BC-4b89-ADB6-D9C93CAAB3DF}">
      <x14:dataValidations xmlns:xm="http://schemas.microsoft.com/office/excel/2006/main" count="2">
        <x14:dataValidation type="list" allowBlank="1" showInputMessage="1" showErrorMessage="1" xr:uid="{B1D760D2-23C1-4CE7-9015-016C9FE945B6}">
          <x14:formula1>
            <xm:f>'Datos Listas Desplegables (2)'!$D$2:$D$6</xm:f>
          </x14:formula1>
          <xm:sqref>D9:H9</xm:sqref>
        </x14:dataValidation>
        <x14:dataValidation type="list" allowBlank="1" showInputMessage="1" showErrorMessage="1" xr:uid="{95893275-4E9F-40C7-BC39-3CC31E73B1EB}">
          <x14:formula1>
            <xm:f>'Datos Listas Desplegables'!$H$72:$H$95</xm:f>
          </x14:formula1>
          <xm:sqref>D8:H8</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4F5A0-3937-4FC0-8FE2-400EF829AE31}">
  <sheetPr codeName="Hoja29"/>
  <dimension ref="A1:I291"/>
  <sheetViews>
    <sheetView showGridLines="0" zoomScaleNormal="100" workbookViewId="0">
      <selection activeCell="H1" sqref="H1"/>
    </sheetView>
  </sheetViews>
  <sheetFormatPr baseColWidth="10" defaultColWidth="11.5703125" defaultRowHeight="15" x14ac:dyDescent="0.25"/>
  <cols>
    <col min="1" max="1" width="8.28515625" style="16" customWidth="1"/>
    <col min="2" max="2" width="13.28515625" style="16" customWidth="1"/>
    <col min="3" max="3" width="12.42578125" style="16" customWidth="1"/>
    <col min="4" max="4" width="12.7109375" style="16" customWidth="1"/>
    <col min="5" max="5" width="11.5703125" style="16"/>
    <col min="6" max="6" width="7.7109375" style="16" customWidth="1"/>
    <col min="7" max="7" width="13" style="16" customWidth="1"/>
    <col min="8" max="8" width="12.85546875" style="16" customWidth="1"/>
    <col min="9" max="9" width="2.5703125" style="16" customWidth="1"/>
    <col min="10" max="16384" width="11.5703125" style="16"/>
  </cols>
  <sheetData>
    <row r="1" spans="1:9" x14ac:dyDescent="0.25">
      <c r="F1" s="65"/>
      <c r="H1" s="245" t="str">
        <f>""&amp;'Datos de Investigación'!$C$7&amp;""</f>
        <v/>
      </c>
    </row>
    <row r="2" spans="1:9" x14ac:dyDescent="0.25">
      <c r="F2" s="517">
        <f ca="1">TODAY()</f>
        <v>45699</v>
      </c>
      <c r="G2" s="517"/>
      <c r="H2" s="517"/>
    </row>
    <row r="3" spans="1:9" x14ac:dyDescent="0.25">
      <c r="G3" s="244"/>
      <c r="H3" s="244"/>
    </row>
    <row r="4" spans="1:9" ht="15.75" x14ac:dyDescent="0.25">
      <c r="A4" s="1072" t="s">
        <v>620</v>
      </c>
      <c r="B4" s="513"/>
      <c r="C4" s="513"/>
      <c r="D4" s="513"/>
      <c r="E4" s="513"/>
      <c r="F4" s="513"/>
      <c r="G4" s="513"/>
      <c r="H4" s="513"/>
    </row>
    <row r="5" spans="1:9" x14ac:dyDescent="0.25">
      <c r="G5" s="244"/>
      <c r="H5" s="244"/>
    </row>
    <row r="6" spans="1:9" x14ac:dyDescent="0.25">
      <c r="A6" s="701" t="s">
        <v>501</v>
      </c>
      <c r="B6" s="702"/>
      <c r="C6" s="702"/>
      <c r="D6" s="702"/>
      <c r="E6" s="702"/>
      <c r="F6" s="702"/>
      <c r="G6" s="702"/>
      <c r="H6" s="704"/>
    </row>
    <row r="7" spans="1:9" x14ac:dyDescent="0.25">
      <c r="A7" s="1045" t="s">
        <v>258</v>
      </c>
      <c r="B7" s="1046"/>
      <c r="C7" s="1047"/>
      <c r="D7" s="733" t="str">
        <f>""&amp;'Datos de Investigación'!$C$7&amp;""</f>
        <v/>
      </c>
      <c r="E7" s="857"/>
      <c r="F7" s="857"/>
      <c r="G7" s="857"/>
      <c r="H7" s="734"/>
    </row>
    <row r="8" spans="1:9" x14ac:dyDescent="0.25">
      <c r="A8" s="950" t="s">
        <v>417</v>
      </c>
      <c r="B8" s="950"/>
      <c r="C8" s="950"/>
      <c r="D8" s="733" t="s">
        <v>53</v>
      </c>
      <c r="E8" s="857"/>
      <c r="F8" s="857"/>
      <c r="G8" s="857"/>
      <c r="H8" s="734"/>
    </row>
    <row r="9" spans="1:9" x14ac:dyDescent="0.25">
      <c r="A9" s="950" t="s">
        <v>418</v>
      </c>
      <c r="B9" s="950"/>
      <c r="C9" s="950"/>
      <c r="D9" s="497" t="s">
        <v>53</v>
      </c>
      <c r="E9" s="497"/>
      <c r="F9" s="497"/>
      <c r="G9" s="497"/>
      <c r="H9" s="497"/>
    </row>
    <row r="10" spans="1:9" ht="31.9" customHeight="1" x14ac:dyDescent="0.25">
      <c r="A10" s="1076" t="s">
        <v>530</v>
      </c>
      <c r="B10" s="1076"/>
      <c r="C10" s="1076"/>
      <c r="D10" s="1079"/>
      <c r="E10" s="1080"/>
      <c r="F10" s="256" t="s">
        <v>531</v>
      </c>
      <c r="G10" s="1116">
        <f ca="1">TODAY()</f>
        <v>45699</v>
      </c>
      <c r="H10" s="1117"/>
    </row>
    <row r="11" spans="1:9" x14ac:dyDescent="0.25">
      <c r="A11" s="231"/>
      <c r="B11" s="232"/>
      <c r="C11" s="232"/>
      <c r="D11" s="250"/>
      <c r="E11" s="250"/>
      <c r="F11" s="257"/>
      <c r="G11" s="258"/>
      <c r="H11" s="259"/>
    </row>
    <row r="12" spans="1:9" ht="14.45" customHeight="1" x14ac:dyDescent="0.25">
      <c r="A12" s="1077" t="s">
        <v>534</v>
      </c>
      <c r="B12" s="1078"/>
      <c r="C12" s="1078"/>
      <c r="D12" s="1078"/>
      <c r="E12" s="1078"/>
      <c r="F12" s="1078"/>
      <c r="G12" s="1078"/>
      <c r="H12" s="1078"/>
      <c r="I12" s="260"/>
    </row>
    <row r="13" spans="1:9" ht="58.15" customHeight="1" x14ac:dyDescent="0.25">
      <c r="A13" s="733" t="str">
        <f>""&amp;'Datos de Investigación'!$C$17&amp;""</f>
        <v/>
      </c>
      <c r="B13" s="857"/>
      <c r="C13" s="857"/>
      <c r="D13" s="857"/>
      <c r="E13" s="857"/>
      <c r="F13" s="857"/>
      <c r="G13" s="857"/>
      <c r="H13" s="734"/>
    </row>
    <row r="14" spans="1:9" x14ac:dyDescent="0.25">
      <c r="A14" s="180"/>
      <c r="B14" s="197"/>
      <c r="C14" s="197"/>
      <c r="D14" s="254"/>
      <c r="E14" s="254"/>
      <c r="F14" s="254"/>
      <c r="G14" s="254"/>
      <c r="H14" s="254"/>
      <c r="I14" s="260"/>
    </row>
    <row r="15" spans="1:9" x14ac:dyDescent="0.25">
      <c r="A15" s="1077" t="s">
        <v>535</v>
      </c>
      <c r="B15" s="1078"/>
      <c r="C15" s="1078"/>
      <c r="D15" s="1078"/>
      <c r="E15" s="1078"/>
      <c r="F15" s="1078"/>
      <c r="G15" s="1078"/>
      <c r="H15" s="1078"/>
      <c r="I15" s="337"/>
    </row>
    <row r="16" spans="1:9" ht="29.45" customHeight="1" x14ac:dyDescent="0.25">
      <c r="A16" s="1083"/>
      <c r="B16" s="1084"/>
      <c r="C16" s="1084"/>
      <c r="D16" s="1084"/>
      <c r="E16" s="1084"/>
      <c r="F16" s="1084"/>
      <c r="G16" s="1084"/>
      <c r="H16" s="1085"/>
      <c r="I16" s="337"/>
    </row>
    <row r="17" spans="1:9" ht="24" customHeight="1" x14ac:dyDescent="0.25">
      <c r="A17" s="261"/>
      <c r="B17" s="261"/>
      <c r="C17" s="261"/>
      <c r="D17" s="250"/>
      <c r="E17" s="250"/>
      <c r="F17" s="250"/>
      <c r="G17" s="250"/>
      <c r="H17" s="250"/>
    </row>
    <row r="18" spans="1:9" x14ac:dyDescent="0.25">
      <c r="A18" s="1077" t="s">
        <v>536</v>
      </c>
      <c r="B18" s="1078"/>
      <c r="C18" s="1078"/>
      <c r="D18" s="1078"/>
      <c r="E18" s="1078"/>
      <c r="F18" s="1078"/>
      <c r="G18" s="1078"/>
      <c r="H18" s="1078"/>
    </row>
    <row r="19" spans="1:9" ht="29.45" customHeight="1" x14ac:dyDescent="0.25">
      <c r="A19" s="1091">
        <f>Protocolo!E33</f>
        <v>0</v>
      </c>
      <c r="B19" s="1084"/>
      <c r="C19" s="1084"/>
      <c r="D19" s="1084"/>
      <c r="E19" s="1084"/>
      <c r="F19" s="1084"/>
      <c r="G19" s="1084"/>
      <c r="H19" s="1085"/>
    </row>
    <row r="20" spans="1:9" x14ac:dyDescent="0.25">
      <c r="A20" s="247"/>
      <c r="B20" s="249"/>
      <c r="C20" s="249"/>
      <c r="D20" s="249"/>
      <c r="E20" s="249"/>
      <c r="F20" s="249"/>
      <c r="G20" s="249"/>
      <c r="H20" s="248"/>
    </row>
    <row r="21" spans="1:9" ht="13.9" customHeight="1" x14ac:dyDescent="0.25">
      <c r="A21" s="1077" t="s">
        <v>533</v>
      </c>
      <c r="B21" s="1078"/>
      <c r="C21" s="1078"/>
      <c r="D21" s="1078"/>
      <c r="E21" s="1078"/>
      <c r="F21" s="1078"/>
      <c r="G21" s="1078"/>
      <c r="H21" s="1078"/>
    </row>
    <row r="22" spans="1:9" ht="34.15" customHeight="1" x14ac:dyDescent="0.25">
      <c r="A22" s="262" t="s">
        <v>46</v>
      </c>
      <c r="B22" s="1073" t="s">
        <v>47</v>
      </c>
      <c r="C22" s="1073"/>
      <c r="D22" s="263" t="s">
        <v>48</v>
      </c>
      <c r="E22" s="1100" t="s">
        <v>50</v>
      </c>
      <c r="F22" s="1101"/>
      <c r="G22" s="263" t="s">
        <v>532</v>
      </c>
      <c r="H22" s="263" t="s">
        <v>52</v>
      </c>
    </row>
    <row r="23" spans="1:9" ht="30.6" customHeight="1" x14ac:dyDescent="0.25">
      <c r="A23" s="264" t="str">
        <f>""&amp;Protocolo!$B$53&amp;""</f>
        <v>Investigador Principal</v>
      </c>
      <c r="B23" s="951" t="str">
        <f>""&amp;Protocolo!$C$53&amp;""</f>
        <v>0</v>
      </c>
      <c r="C23" s="951"/>
      <c r="D23" s="265" t="str">
        <f>""&amp;Protocolo!$E$53&amp;""</f>
        <v>0</v>
      </c>
      <c r="E23" s="1098" t="str">
        <f>""&amp;Protocolo!$G$53&amp;""</f>
        <v>0</v>
      </c>
      <c r="F23" s="1099"/>
      <c r="G23" s="266" t="str">
        <f>""&amp;Protocolo!$H$53&amp;""</f>
        <v>0</v>
      </c>
      <c r="H23" s="267">
        <f>Protocolo!J53</f>
        <v>0</v>
      </c>
      <c r="I23" s="268"/>
    </row>
    <row r="24" spans="1:9" ht="30.6" customHeight="1" x14ac:dyDescent="0.25">
      <c r="A24" s="264" t="str">
        <f>""&amp;Protocolo!$B$54&amp;""</f>
        <v/>
      </c>
      <c r="B24" s="951" t="str">
        <f>""&amp;Protocolo!$C$54&amp;""</f>
        <v/>
      </c>
      <c r="C24" s="951"/>
      <c r="D24" s="265" t="str">
        <f>""&amp;Protocolo!$E$54&amp;""</f>
        <v/>
      </c>
      <c r="E24" s="1098" t="str">
        <f>""&amp;Protocolo!$G$54&amp;""</f>
        <v/>
      </c>
      <c r="F24" s="1099"/>
      <c r="G24" s="266" t="str">
        <f>""&amp;Protocolo!$H$54&amp;""</f>
        <v/>
      </c>
      <c r="H24" s="267">
        <f>Protocolo!J54</f>
        <v>0</v>
      </c>
      <c r="I24" s="260"/>
    </row>
    <row r="25" spans="1:9" ht="30.6" customHeight="1" x14ac:dyDescent="0.25">
      <c r="A25" s="264" t="str">
        <f>""&amp;Protocolo!$B$55&amp;""</f>
        <v/>
      </c>
      <c r="B25" s="1074" t="str">
        <f>""&amp;Protocolo!$C$55&amp;""</f>
        <v/>
      </c>
      <c r="C25" s="1075"/>
      <c r="D25" s="265" t="str">
        <f>""&amp;Protocolo!$E$55&amp;""</f>
        <v/>
      </c>
      <c r="E25" s="1098" t="str">
        <f>""&amp;Protocolo!$G$55&amp;""</f>
        <v/>
      </c>
      <c r="F25" s="1099"/>
      <c r="G25" s="266" t="str">
        <f>""&amp;Protocolo!$H$55&amp;""</f>
        <v/>
      </c>
      <c r="H25" s="267">
        <f>Protocolo!J55</f>
        <v>0</v>
      </c>
      <c r="I25" s="269"/>
    </row>
    <row r="26" spans="1:9" ht="30.6" customHeight="1" x14ac:dyDescent="0.25">
      <c r="A26" s="264" t="str">
        <f>""&amp;Protocolo!$B$56&amp;""</f>
        <v/>
      </c>
      <c r="B26" s="1074" t="str">
        <f>""&amp;Protocolo!$C$56&amp;""</f>
        <v/>
      </c>
      <c r="C26" s="1075"/>
      <c r="D26" s="265" t="str">
        <f>""&amp;Protocolo!$E$56&amp;""</f>
        <v/>
      </c>
      <c r="E26" s="1098" t="str">
        <f>""&amp;Protocolo!$G$56&amp;""</f>
        <v/>
      </c>
      <c r="F26" s="1099"/>
      <c r="G26" s="266" t="str">
        <f>""&amp;Protocolo!$H$56&amp;""</f>
        <v/>
      </c>
      <c r="H26" s="267">
        <f>Protocolo!J56</f>
        <v>0</v>
      </c>
      <c r="I26" s="269"/>
    </row>
    <row r="27" spans="1:9" ht="30.6" customHeight="1" x14ac:dyDescent="0.25">
      <c r="A27" s="264" t="str">
        <f>""&amp;Protocolo!$B$57&amp;""</f>
        <v/>
      </c>
      <c r="B27" s="1074" t="str">
        <f>""&amp;Protocolo!$C$57&amp;""</f>
        <v/>
      </c>
      <c r="C27" s="1075"/>
      <c r="D27" s="265" t="str">
        <f>""&amp;Protocolo!$E$57&amp;""</f>
        <v/>
      </c>
      <c r="E27" s="1098" t="str">
        <f>""&amp;Protocolo!$G$57&amp;""</f>
        <v/>
      </c>
      <c r="F27" s="1099"/>
      <c r="G27" s="266" t="str">
        <f>""&amp;Protocolo!$H$57&amp;""</f>
        <v/>
      </c>
      <c r="H27" s="267">
        <f>Protocolo!J57</f>
        <v>0</v>
      </c>
      <c r="I27" s="269"/>
    </row>
    <row r="28" spans="1:9" ht="30.6" customHeight="1" x14ac:dyDescent="0.25">
      <c r="A28" s="264" t="str">
        <f>""&amp;Protocolo!$B$58&amp;""</f>
        <v/>
      </c>
      <c r="B28" s="1074" t="str">
        <f>""&amp;Protocolo!$C$58&amp;""</f>
        <v/>
      </c>
      <c r="C28" s="1075"/>
      <c r="D28" s="265" t="str">
        <f>""&amp;Protocolo!$E$58&amp;""</f>
        <v/>
      </c>
      <c r="E28" s="1098" t="str">
        <f>""&amp;Protocolo!$G$58&amp;""</f>
        <v/>
      </c>
      <c r="F28" s="1099"/>
      <c r="G28" s="266" t="str">
        <f>""&amp;Protocolo!$H$58&amp;""</f>
        <v/>
      </c>
      <c r="H28" s="267">
        <f>Protocolo!J58</f>
        <v>0</v>
      </c>
      <c r="I28" s="269"/>
    </row>
    <row r="29" spans="1:9" ht="30.6" customHeight="1" x14ac:dyDescent="0.25">
      <c r="A29" s="264" t="str">
        <f>""&amp;Protocolo!$B$59&amp;""</f>
        <v/>
      </c>
      <c r="B29" s="1074" t="str">
        <f>""&amp;Protocolo!$C$59&amp;""</f>
        <v/>
      </c>
      <c r="C29" s="1075"/>
      <c r="D29" s="265" t="str">
        <f>""&amp;Protocolo!$E$59&amp;""</f>
        <v/>
      </c>
      <c r="E29" s="1098" t="str">
        <f>""&amp;Protocolo!$G$59&amp;""</f>
        <v/>
      </c>
      <c r="F29" s="1099"/>
      <c r="G29" s="266" t="str">
        <f>""&amp;Protocolo!$H$59&amp;""</f>
        <v/>
      </c>
      <c r="H29" s="267">
        <f>Protocolo!J59</f>
        <v>0</v>
      </c>
      <c r="I29" s="269"/>
    </row>
    <row r="30" spans="1:9" ht="14.45" customHeight="1" x14ac:dyDescent="0.25">
      <c r="A30" s="186"/>
      <c r="B30" s="186"/>
      <c r="C30" s="270"/>
      <c r="D30" s="271"/>
      <c r="E30" s="270"/>
      <c r="F30" s="271"/>
      <c r="G30" s="270"/>
      <c r="H30" s="272"/>
      <c r="I30" s="269"/>
    </row>
    <row r="31" spans="1:9" ht="14.45" customHeight="1" x14ac:dyDescent="0.25">
      <c r="A31" s="1092" t="s">
        <v>538</v>
      </c>
      <c r="B31" s="1046"/>
      <c r="C31" s="1046"/>
      <c r="D31" s="1046"/>
      <c r="E31" s="1046"/>
      <c r="F31" s="1046"/>
      <c r="G31" s="1046"/>
      <c r="H31" s="1046"/>
      <c r="I31" s="269"/>
    </row>
    <row r="32" spans="1:9" ht="48" customHeight="1" x14ac:dyDescent="0.25">
      <c r="A32" s="1073" t="s">
        <v>58</v>
      </c>
      <c r="B32" s="1073"/>
      <c r="C32" s="263" t="s">
        <v>537</v>
      </c>
      <c r="D32" s="263" t="s">
        <v>59</v>
      </c>
      <c r="E32" s="262" t="s">
        <v>60</v>
      </c>
      <c r="F32" s="263" t="s">
        <v>61</v>
      </c>
      <c r="G32" s="1073" t="s">
        <v>62</v>
      </c>
      <c r="H32" s="1073"/>
      <c r="I32" s="269"/>
    </row>
    <row r="33" spans="1:9" ht="14.45" customHeight="1" x14ac:dyDescent="0.25">
      <c r="A33" s="1104" t="str">
        <f>""&amp;Protocolo!$B$67&amp;""</f>
        <v/>
      </c>
      <c r="B33" s="1104"/>
      <c r="C33" s="264" t="str">
        <f>Protocolo!$C$67</f>
        <v>Elija un elemento</v>
      </c>
      <c r="D33" s="273" t="str">
        <f>""&amp;Protocolo!$D$67&amp;""</f>
        <v/>
      </c>
      <c r="E33" s="273" t="str">
        <f>""&amp;Protocolo!$E$67&amp;""</f>
        <v/>
      </c>
      <c r="F33" s="273" t="str">
        <f>""&amp;Protocolo!$F$67&amp;""</f>
        <v/>
      </c>
      <c r="G33" s="1102">
        <f>Protocolo!J67</f>
        <v>0</v>
      </c>
      <c r="H33" s="1103"/>
      <c r="I33" s="269"/>
    </row>
    <row r="34" spans="1:9" ht="14.45" customHeight="1" x14ac:dyDescent="0.25">
      <c r="A34" s="1104" t="str">
        <f>""&amp;Protocolo!$B$68&amp;""</f>
        <v/>
      </c>
      <c r="B34" s="1104"/>
      <c r="C34" s="264" t="str">
        <f>Protocolo!$C$68</f>
        <v>Elija un elemento</v>
      </c>
      <c r="D34" s="273" t="str">
        <f>""&amp;Protocolo!$D$68&amp;""</f>
        <v/>
      </c>
      <c r="E34" s="273" t="str">
        <f>""&amp;Protocolo!$E$68&amp;""</f>
        <v/>
      </c>
      <c r="F34" s="273" t="str">
        <f>""&amp;Protocolo!$F$68&amp;""</f>
        <v/>
      </c>
      <c r="G34" s="1102">
        <f>Protocolo!J68</f>
        <v>0</v>
      </c>
      <c r="H34" s="1103"/>
      <c r="I34" s="269"/>
    </row>
    <row r="35" spans="1:9" ht="14.45" customHeight="1" x14ac:dyDescent="0.25">
      <c r="A35" s="1104" t="str">
        <f>""&amp;Protocolo!$B$69&amp;""</f>
        <v/>
      </c>
      <c r="B35" s="1104"/>
      <c r="C35" s="264" t="str">
        <f>Protocolo!$C$69</f>
        <v>Elija un elemento</v>
      </c>
      <c r="D35" s="273" t="str">
        <f>""&amp;Protocolo!$D$69&amp;""</f>
        <v/>
      </c>
      <c r="E35" s="273" t="str">
        <f>""&amp;Protocolo!$E$69&amp;""</f>
        <v/>
      </c>
      <c r="F35" s="273" t="str">
        <f>""&amp;Protocolo!$F$69&amp;""</f>
        <v/>
      </c>
      <c r="G35" s="1102">
        <f>Protocolo!J69</f>
        <v>0</v>
      </c>
      <c r="H35" s="1103"/>
      <c r="I35" s="269"/>
    </row>
    <row r="36" spans="1:9" ht="14.45" customHeight="1" x14ac:dyDescent="0.25">
      <c r="A36" s="1104" t="str">
        <f>""&amp;Protocolo!$B$70&amp;""</f>
        <v/>
      </c>
      <c r="B36" s="1104"/>
      <c r="C36" s="264" t="str">
        <f>Protocolo!$C$70</f>
        <v>Elija un elemento</v>
      </c>
      <c r="D36" s="273" t="str">
        <f>""&amp;Protocolo!$D$70&amp;""</f>
        <v/>
      </c>
      <c r="E36" s="273" t="str">
        <f>""&amp;Protocolo!$E$70&amp;""</f>
        <v/>
      </c>
      <c r="F36" s="273" t="str">
        <f>""&amp;Protocolo!$F$70&amp;""</f>
        <v/>
      </c>
      <c r="G36" s="1102">
        <f>Protocolo!J70</f>
        <v>0</v>
      </c>
      <c r="H36" s="1103"/>
      <c r="I36" s="269"/>
    </row>
    <row r="37" spans="1:9" ht="14.45" customHeight="1" x14ac:dyDescent="0.25">
      <c r="A37" s="1104" t="str">
        <f>""&amp;Protocolo!$B$71&amp;""</f>
        <v/>
      </c>
      <c r="B37" s="1104"/>
      <c r="C37" s="264" t="str">
        <f>Protocolo!$C$71</f>
        <v>Elija un elemento</v>
      </c>
      <c r="D37" s="273" t="str">
        <f>""&amp;Protocolo!$D$71&amp;""</f>
        <v/>
      </c>
      <c r="E37" s="273" t="str">
        <f>""&amp;Protocolo!$E$71&amp;""</f>
        <v/>
      </c>
      <c r="F37" s="273" t="str">
        <f>""&amp;Protocolo!$F$71&amp;""</f>
        <v/>
      </c>
      <c r="G37" s="1102">
        <f>Protocolo!J71</f>
        <v>0</v>
      </c>
      <c r="H37" s="1103"/>
      <c r="I37" s="269"/>
    </row>
    <row r="38" spans="1:9" ht="14.45" customHeight="1" x14ac:dyDescent="0.25">
      <c r="A38" s="1124" t="str">
        <f>""&amp;Protocolo!$B$72&amp;""</f>
        <v/>
      </c>
      <c r="B38" s="1124"/>
      <c r="C38" s="275" t="str">
        <f>Protocolo!$C$72</f>
        <v>Elija un elemento</v>
      </c>
      <c r="D38" s="276" t="str">
        <f>""&amp;Protocolo!$D$72&amp;""</f>
        <v/>
      </c>
      <c r="E38" s="276" t="str">
        <f>""&amp;Protocolo!$E$72&amp;""</f>
        <v/>
      </c>
      <c r="F38" s="276" t="str">
        <f>""&amp;Protocolo!$F$72&amp;""</f>
        <v/>
      </c>
      <c r="G38" s="1125">
        <f>Protocolo!J72</f>
        <v>0</v>
      </c>
      <c r="H38" s="1126"/>
      <c r="I38" s="269"/>
    </row>
    <row r="39" spans="1:9" ht="14.45" customHeight="1" x14ac:dyDescent="0.25">
      <c r="A39" s="277"/>
      <c r="B39" s="277"/>
      <c r="C39" s="278"/>
      <c r="D39" s="277"/>
      <c r="E39" s="277"/>
      <c r="F39" s="277"/>
      <c r="G39" s="279"/>
      <c r="H39" s="280"/>
      <c r="I39" s="269"/>
    </row>
    <row r="40" spans="1:9" ht="14.45" customHeight="1" x14ac:dyDescent="0.25">
      <c r="A40" s="1119" t="s">
        <v>488</v>
      </c>
      <c r="B40" s="1136"/>
      <c r="C40" s="1136"/>
      <c r="D40" s="1136"/>
      <c r="E40" s="1136"/>
      <c r="F40" s="1136"/>
      <c r="G40" s="1136"/>
      <c r="H40" s="1119"/>
      <c r="I40" s="337"/>
    </row>
    <row r="41" spans="1:9" ht="14.45" customHeight="1" x14ac:dyDescent="0.25">
      <c r="A41" s="1137" t="s">
        <v>489</v>
      </c>
      <c r="B41" s="1137" t="s">
        <v>490</v>
      </c>
      <c r="C41" s="1122" t="s">
        <v>491</v>
      </c>
      <c r="D41" s="1137"/>
      <c r="E41" s="1137"/>
      <c r="F41" s="1137"/>
      <c r="G41" s="1137"/>
      <c r="H41" s="1138" t="s">
        <v>505</v>
      </c>
    </row>
    <row r="42" spans="1:9" ht="14.45" customHeight="1" x14ac:dyDescent="0.25">
      <c r="A42" s="1137"/>
      <c r="B42" s="1137"/>
      <c r="C42" s="252" t="s">
        <v>492</v>
      </c>
      <c r="D42" s="253" t="s">
        <v>493</v>
      </c>
      <c r="E42" s="253" t="s">
        <v>494</v>
      </c>
      <c r="F42" s="1137" t="s">
        <v>495</v>
      </c>
      <c r="G42" s="1137"/>
      <c r="H42" s="1139"/>
    </row>
    <row r="43" spans="1:9" ht="14.45" customHeight="1" x14ac:dyDescent="0.25">
      <c r="A43" s="101"/>
      <c r="B43" s="281"/>
      <c r="C43" s="281"/>
      <c r="D43" s="281"/>
      <c r="E43" s="281"/>
      <c r="F43" s="1140"/>
      <c r="G43" s="1140"/>
      <c r="H43" s="101"/>
    </row>
    <row r="44" spans="1:9" ht="14.45" customHeight="1" x14ac:dyDescent="0.25">
      <c r="A44" s="101"/>
      <c r="B44" s="101"/>
      <c r="C44" s="101"/>
      <c r="D44" s="101"/>
      <c r="E44" s="101"/>
      <c r="F44" s="1093"/>
      <c r="G44" s="1093"/>
      <c r="H44" s="101"/>
    </row>
    <row r="45" spans="1:9" ht="14.45" customHeight="1" x14ac:dyDescent="0.25">
      <c r="A45" s="101"/>
      <c r="B45" s="101"/>
      <c r="C45" s="101"/>
      <c r="D45" s="101"/>
      <c r="E45" s="101"/>
      <c r="F45" s="1093"/>
      <c r="G45" s="1093"/>
      <c r="H45" s="101"/>
    </row>
    <row r="46" spans="1:9" ht="14.45" customHeight="1" x14ac:dyDescent="0.25">
      <c r="A46" s="282"/>
      <c r="B46" s="282"/>
      <c r="C46" s="282"/>
      <c r="D46" s="282"/>
      <c r="E46" s="282"/>
      <c r="F46" s="1127"/>
      <c r="G46" s="1127"/>
      <c r="H46" s="282"/>
    </row>
    <row r="47" spans="1:9" ht="14.45" customHeight="1" x14ac:dyDescent="0.25">
      <c r="A47" s="283"/>
      <c r="B47" s="283"/>
      <c r="C47" s="283"/>
      <c r="D47" s="283"/>
      <c r="E47" s="283"/>
      <c r="F47" s="284"/>
      <c r="G47" s="284"/>
      <c r="H47" s="283"/>
    </row>
    <row r="48" spans="1:9" ht="14.45" customHeight="1" x14ac:dyDescent="0.25">
      <c r="A48" s="1119" t="s">
        <v>601</v>
      </c>
      <c r="B48" s="1119"/>
      <c r="C48" s="1119"/>
      <c r="D48" s="1119"/>
      <c r="E48" s="1119"/>
      <c r="F48" s="1119"/>
      <c r="G48" s="1119"/>
      <c r="H48" s="1119"/>
    </row>
    <row r="49" spans="1:8" ht="14.45" customHeight="1" x14ac:dyDescent="0.25">
      <c r="A49" s="251" t="s">
        <v>524</v>
      </c>
      <c r="B49" s="204" t="s">
        <v>490</v>
      </c>
      <c r="C49" s="1120" t="s">
        <v>525</v>
      </c>
      <c r="D49" s="1121"/>
      <c r="E49" s="1122"/>
      <c r="F49" s="1123" t="s">
        <v>526</v>
      </c>
      <c r="G49" s="1121"/>
      <c r="H49" s="1122"/>
    </row>
    <row r="50" spans="1:8" ht="14.45" customHeight="1" x14ac:dyDescent="0.25">
      <c r="A50" s="148"/>
      <c r="B50" s="148"/>
      <c r="C50" s="1118"/>
      <c r="D50" s="1118"/>
      <c r="E50" s="1118"/>
      <c r="F50" s="1118"/>
      <c r="G50" s="1118"/>
      <c r="H50" s="1118"/>
    </row>
    <row r="51" spans="1:8" ht="14.45" customHeight="1" x14ac:dyDescent="0.25">
      <c r="A51" s="148"/>
      <c r="B51" s="148"/>
      <c r="C51" s="1118"/>
      <c r="D51" s="1118"/>
      <c r="E51" s="1118"/>
      <c r="F51" s="1118"/>
      <c r="G51" s="1118"/>
      <c r="H51" s="1118"/>
    </row>
    <row r="52" spans="1:8" ht="14.45" customHeight="1" x14ac:dyDescent="0.25">
      <c r="A52" s="148"/>
      <c r="B52" s="148"/>
      <c r="C52" s="1148"/>
      <c r="D52" s="1149"/>
      <c r="E52" s="1150"/>
      <c r="F52" s="1118"/>
      <c r="G52" s="1118"/>
      <c r="H52" s="1118"/>
    </row>
    <row r="53" spans="1:8" ht="13.9" customHeight="1" x14ac:dyDescent="0.25">
      <c r="A53" s="148"/>
      <c r="B53" s="148"/>
      <c r="C53" s="1118"/>
      <c r="D53" s="1118"/>
      <c r="E53" s="1118"/>
      <c r="F53" s="1118"/>
      <c r="G53" s="1118"/>
      <c r="H53" s="1118"/>
    </row>
    <row r="54" spans="1:8" ht="13.9" customHeight="1" x14ac:dyDescent="0.25">
      <c r="A54" s="148"/>
      <c r="B54" s="148"/>
      <c r="C54" s="1118"/>
      <c r="D54" s="1118"/>
      <c r="E54" s="1118"/>
      <c r="F54" s="1118"/>
      <c r="G54" s="1118"/>
      <c r="H54" s="1118"/>
    </row>
    <row r="55" spans="1:8" ht="13.9" customHeight="1" x14ac:dyDescent="0.25"/>
    <row r="56" spans="1:8" ht="14.45" customHeight="1" x14ac:dyDescent="0.25"/>
    <row r="57" spans="1:8" ht="14.45" customHeight="1" x14ac:dyDescent="0.25">
      <c r="A57" s="862" t="s">
        <v>602</v>
      </c>
      <c r="B57" s="862"/>
      <c r="C57" s="862"/>
      <c r="D57" s="862"/>
      <c r="E57" s="862"/>
      <c r="F57" s="862"/>
      <c r="G57" s="862"/>
      <c r="H57" s="862"/>
    </row>
    <row r="58" spans="1:8" ht="14.45" customHeight="1" x14ac:dyDescent="0.25">
      <c r="A58" s="950" t="s">
        <v>543</v>
      </c>
      <c r="B58" s="950"/>
      <c r="C58" s="950"/>
      <c r="D58" s="925" t="str">
        <f>""&amp;Protocolo!$G$28&amp;""</f>
        <v/>
      </c>
      <c r="E58" s="925"/>
      <c r="F58" s="925"/>
      <c r="G58" s="925"/>
      <c r="H58" s="925"/>
    </row>
    <row r="59" spans="1:8" ht="14.45" customHeight="1" x14ac:dyDescent="0.25">
      <c r="A59" s="950" t="s">
        <v>544</v>
      </c>
      <c r="B59" s="950"/>
      <c r="C59" s="950"/>
      <c r="D59" s="925" t="str">
        <f>""&amp;Protocolo!$G$29&amp;""</f>
        <v/>
      </c>
      <c r="E59" s="925"/>
      <c r="F59" s="925"/>
      <c r="G59" s="925"/>
      <c r="H59" s="925"/>
    </row>
    <row r="60" spans="1:8" ht="14.45" customHeight="1" x14ac:dyDescent="0.25">
      <c r="A60" s="1076" t="s">
        <v>621</v>
      </c>
      <c r="B60" s="1076"/>
      <c r="C60" s="1076"/>
      <c r="D60" s="925" t="s">
        <v>53</v>
      </c>
      <c r="E60" s="925"/>
      <c r="F60" s="925"/>
      <c r="G60" s="925"/>
      <c r="H60" s="925"/>
    </row>
    <row r="61" spans="1:8" ht="14.45" customHeight="1" x14ac:dyDescent="0.25">
      <c r="A61" s="1170"/>
      <c r="B61" s="1170"/>
      <c r="C61" s="1170"/>
      <c r="D61" s="1170"/>
      <c r="E61" s="1170"/>
      <c r="F61" s="1170"/>
      <c r="G61" s="1170"/>
      <c r="H61" s="1170"/>
    </row>
    <row r="62" spans="1:8" ht="14.45" customHeight="1" x14ac:dyDescent="0.25">
      <c r="A62" s="1170"/>
      <c r="B62" s="1170"/>
      <c r="C62" s="1170"/>
      <c r="D62" s="1170"/>
      <c r="E62" s="1170"/>
      <c r="F62" s="1170"/>
      <c r="G62" s="1170"/>
      <c r="H62" s="1170"/>
    </row>
    <row r="63" spans="1:8" ht="14.45" customHeight="1" x14ac:dyDescent="0.25"/>
    <row r="64" spans="1:8" x14ac:dyDescent="0.25">
      <c r="A64" s="1077" t="s">
        <v>550</v>
      </c>
      <c r="B64" s="1078"/>
      <c r="C64" s="1078"/>
      <c r="D64" s="1078"/>
      <c r="E64" s="1078"/>
      <c r="F64" s="1078"/>
      <c r="G64" s="1078"/>
      <c r="H64" s="1078"/>
    </row>
    <row r="65" spans="1:8" ht="14.45" customHeight="1" x14ac:dyDescent="0.25">
      <c r="A65" s="1073" t="s">
        <v>551</v>
      </c>
      <c r="B65" s="1073"/>
      <c r="C65" s="1093" t="s">
        <v>53</v>
      </c>
      <c r="D65" s="1093"/>
      <c r="E65" s="1093"/>
      <c r="F65" s="1093"/>
      <c r="G65" s="1093"/>
      <c r="H65" s="1093"/>
    </row>
    <row r="66" spans="1:8" ht="14.45" customHeight="1" x14ac:dyDescent="0.25">
      <c r="A66" s="1073"/>
      <c r="B66" s="1073"/>
      <c r="C66" s="1090"/>
      <c r="D66" s="1090"/>
      <c r="E66" s="1090"/>
      <c r="F66" s="1090"/>
      <c r="G66" s="1090"/>
      <c r="H66" s="1090"/>
    </row>
    <row r="67" spans="1:8" ht="14.45" customHeight="1" x14ac:dyDescent="0.25">
      <c r="A67" s="1073" t="s">
        <v>552</v>
      </c>
      <c r="B67" s="1073"/>
      <c r="C67" s="925"/>
      <c r="D67" s="925"/>
      <c r="E67" s="925"/>
      <c r="F67" s="925"/>
      <c r="G67" s="925"/>
      <c r="H67" s="925"/>
    </row>
    <row r="68" spans="1:8" ht="14.45" customHeight="1" x14ac:dyDescent="0.25">
      <c r="A68" s="1073"/>
      <c r="B68" s="1073"/>
      <c r="C68" s="925"/>
      <c r="D68" s="925"/>
      <c r="E68" s="925"/>
      <c r="F68" s="925"/>
      <c r="G68" s="925"/>
      <c r="H68" s="925"/>
    </row>
    <row r="69" spans="1:8" ht="14.45" customHeight="1" x14ac:dyDescent="0.25">
      <c r="A69" s="1073" t="s">
        <v>553</v>
      </c>
      <c r="B69" s="1073"/>
      <c r="C69" s="925"/>
      <c r="D69" s="925"/>
      <c r="E69" s="925"/>
      <c r="F69" s="925"/>
      <c r="G69" s="925"/>
      <c r="H69" s="925"/>
    </row>
    <row r="70" spans="1:8" ht="14.45" customHeight="1" x14ac:dyDescent="0.25">
      <c r="A70" s="1073"/>
      <c r="B70" s="1073"/>
      <c r="C70" s="925"/>
      <c r="D70" s="925"/>
      <c r="E70" s="925"/>
      <c r="F70" s="925"/>
      <c r="G70" s="925"/>
      <c r="H70" s="925"/>
    </row>
    <row r="71" spans="1:8" ht="14.45" customHeight="1" x14ac:dyDescent="0.25">
      <c r="A71" s="1077" t="s">
        <v>566</v>
      </c>
      <c r="B71" s="1078"/>
      <c r="C71" s="1078"/>
      <c r="D71" s="1078"/>
      <c r="E71" s="1128"/>
      <c r="F71" s="1129" t="s">
        <v>53</v>
      </c>
      <c r="G71" s="1130"/>
      <c r="H71" s="1131"/>
    </row>
    <row r="72" spans="1:8" ht="14.45" customHeight="1" x14ac:dyDescent="0.25">
      <c r="A72" s="1077" t="s">
        <v>608</v>
      </c>
      <c r="B72" s="1078"/>
      <c r="C72" s="1078"/>
      <c r="D72" s="1078"/>
      <c r="E72" s="1128"/>
      <c r="F72" s="1129" t="s">
        <v>53</v>
      </c>
      <c r="G72" s="1130"/>
      <c r="H72" s="1131"/>
    </row>
    <row r="73" spans="1:8" ht="14.45" customHeight="1" x14ac:dyDescent="0.25">
      <c r="A73" s="1077" t="s">
        <v>565</v>
      </c>
      <c r="B73" s="1078"/>
      <c r="C73" s="1078"/>
      <c r="D73" s="1078"/>
      <c r="E73" s="1128"/>
      <c r="F73" s="1129" t="s">
        <v>53</v>
      </c>
      <c r="G73" s="1130"/>
      <c r="H73" s="1131"/>
    </row>
    <row r="74" spans="1:8" ht="14.45" customHeight="1" x14ac:dyDescent="0.25">
      <c r="A74" s="1077" t="s">
        <v>567</v>
      </c>
      <c r="B74" s="1078"/>
      <c r="C74" s="1078"/>
      <c r="D74" s="1078"/>
      <c r="E74" s="1128"/>
      <c r="F74" s="1129" t="s">
        <v>53</v>
      </c>
      <c r="G74" s="1130"/>
      <c r="H74" s="1131"/>
    </row>
    <row r="75" spans="1:8" ht="14.45" customHeight="1" x14ac:dyDescent="0.25">
      <c r="A75" s="1077" t="s">
        <v>568</v>
      </c>
      <c r="B75" s="1078"/>
      <c r="C75" s="1078"/>
      <c r="D75" s="1078"/>
      <c r="E75" s="1128"/>
      <c r="F75" s="1129" t="s">
        <v>53</v>
      </c>
      <c r="G75" s="1130"/>
      <c r="H75" s="1131"/>
    </row>
    <row r="76" spans="1:8" ht="14.45" customHeight="1" x14ac:dyDescent="0.25"/>
    <row r="77" spans="1:8" ht="14.45" customHeight="1" x14ac:dyDescent="0.25">
      <c r="A77" s="1086" t="s">
        <v>554</v>
      </c>
      <c r="B77" s="1086"/>
      <c r="C77" s="1086"/>
      <c r="D77" s="1086"/>
      <c r="E77" s="1086"/>
      <c r="F77" s="1086"/>
      <c r="G77" s="1086"/>
      <c r="H77" s="1086"/>
    </row>
    <row r="78" spans="1:8" ht="14.45" customHeight="1" x14ac:dyDescent="0.25">
      <c r="A78" s="1086"/>
      <c r="B78" s="1086"/>
      <c r="C78" s="1086"/>
      <c r="D78" s="1086"/>
      <c r="E78" s="1086"/>
      <c r="F78" s="1086"/>
      <c r="G78" s="1086"/>
      <c r="H78" s="1086"/>
    </row>
    <row r="79" spans="1:8" ht="14.45" customHeight="1" x14ac:dyDescent="0.25"/>
    <row r="80" spans="1:8" ht="14.45" customHeight="1" x14ac:dyDescent="0.25">
      <c r="A80" s="1077" t="s">
        <v>555</v>
      </c>
      <c r="B80" s="1078"/>
      <c r="C80" s="1078"/>
      <c r="D80" s="1078"/>
      <c r="E80" s="1078"/>
      <c r="F80" s="1078"/>
      <c r="G80" s="1078"/>
      <c r="H80" s="1078"/>
    </row>
    <row r="81" spans="1:8" ht="14.45" customHeight="1" x14ac:dyDescent="0.25">
      <c r="A81" s="1105" t="s">
        <v>570</v>
      </c>
      <c r="B81" s="1105"/>
      <c r="C81" s="1105"/>
      <c r="D81" s="1105"/>
      <c r="E81" s="1105"/>
      <c r="F81" s="1105"/>
      <c r="G81" s="1105"/>
      <c r="H81" s="1105"/>
    </row>
    <row r="82" spans="1:8" ht="14.45" customHeight="1" x14ac:dyDescent="0.25">
      <c r="A82" s="1087" t="s">
        <v>556</v>
      </c>
      <c r="B82" s="1088"/>
      <c r="C82" s="1089"/>
      <c r="D82" s="937"/>
      <c r="E82" s="937"/>
      <c r="F82" s="937"/>
      <c r="G82" s="937"/>
      <c r="H82" s="937"/>
    </row>
    <row r="83" spans="1:8" ht="22.15" customHeight="1" x14ac:dyDescent="0.25">
      <c r="A83" s="1106" t="s">
        <v>569</v>
      </c>
      <c r="B83" s="1107"/>
      <c r="C83" s="1108"/>
      <c r="D83" s="937"/>
      <c r="E83" s="937"/>
      <c r="F83" s="937"/>
      <c r="G83" s="937"/>
      <c r="H83" s="937"/>
    </row>
    <row r="84" spans="1:8" ht="14.45" customHeight="1" x14ac:dyDescent="0.25">
      <c r="A84" s="1109" t="s">
        <v>558</v>
      </c>
      <c r="B84" s="1110"/>
      <c r="C84" s="1111"/>
      <c r="D84" s="937" t="s">
        <v>53</v>
      </c>
      <c r="E84" s="937"/>
      <c r="F84" s="937"/>
      <c r="G84" s="937"/>
      <c r="H84" s="937"/>
    </row>
    <row r="85" spans="1:8" ht="14.45" customHeight="1" x14ac:dyDescent="0.25">
      <c r="A85" s="1112"/>
      <c r="B85" s="1113"/>
      <c r="C85" s="1114"/>
      <c r="D85" s="937"/>
      <c r="E85" s="937"/>
      <c r="F85" s="937"/>
      <c r="G85" s="937"/>
      <c r="H85" s="937"/>
    </row>
    <row r="86" spans="1:8" s="17" customFormat="1" ht="14.45" customHeight="1" x14ac:dyDescent="0.25">
      <c r="A86" s="285"/>
      <c r="B86" s="285"/>
      <c r="C86" s="285"/>
      <c r="D86" s="286"/>
      <c r="E86" s="286"/>
      <c r="F86" s="286"/>
      <c r="G86" s="286"/>
      <c r="H86" s="286"/>
    </row>
    <row r="87" spans="1:8" ht="14.45" customHeight="1" x14ac:dyDescent="0.25">
      <c r="A87" s="1105" t="s">
        <v>570</v>
      </c>
      <c r="B87" s="1105"/>
      <c r="C87" s="1105"/>
      <c r="D87" s="1105"/>
      <c r="E87" s="1105"/>
      <c r="F87" s="1105"/>
      <c r="G87" s="1105"/>
      <c r="H87" s="1105"/>
    </row>
    <row r="88" spans="1:8" ht="14.45" customHeight="1" x14ac:dyDescent="0.25">
      <c r="A88" s="1105" t="s">
        <v>571</v>
      </c>
      <c r="B88" s="1105"/>
      <c r="C88" s="1105"/>
      <c r="D88" s="1105"/>
      <c r="E88" s="1105" t="s">
        <v>575</v>
      </c>
      <c r="F88" s="1105"/>
      <c r="G88" s="1105"/>
      <c r="H88" s="1105"/>
    </row>
    <row r="89" spans="1:8" ht="14.45" customHeight="1" x14ac:dyDescent="0.25">
      <c r="A89" s="1105" t="s">
        <v>574</v>
      </c>
      <c r="B89" s="1105"/>
      <c r="C89" s="1105"/>
      <c r="D89" s="1105"/>
      <c r="E89" s="1132"/>
      <c r="F89" s="1132"/>
      <c r="G89" s="1132"/>
      <c r="H89" s="1132"/>
    </row>
    <row r="90" spans="1:8" ht="14.45" customHeight="1" x14ac:dyDescent="0.25">
      <c r="A90" s="1105" t="s">
        <v>572</v>
      </c>
      <c r="B90" s="1105"/>
      <c r="C90" s="1105"/>
      <c r="D90" s="1105"/>
      <c r="E90" s="1132"/>
      <c r="F90" s="1132"/>
      <c r="G90" s="1132"/>
      <c r="H90" s="1132"/>
    </row>
    <row r="91" spans="1:8" ht="14.45" customHeight="1" x14ac:dyDescent="0.25">
      <c r="A91" s="1105" t="s">
        <v>576</v>
      </c>
      <c r="B91" s="1105"/>
      <c r="C91" s="1105"/>
      <c r="D91" s="1105"/>
      <c r="E91" s="1132"/>
      <c r="F91" s="1132"/>
      <c r="G91" s="1132"/>
      <c r="H91" s="1132"/>
    </row>
    <row r="92" spans="1:8" ht="14.45" customHeight="1" x14ac:dyDescent="0.25">
      <c r="A92" s="1105" t="s">
        <v>573</v>
      </c>
      <c r="B92" s="1105"/>
      <c r="C92" s="1105"/>
      <c r="D92" s="1105"/>
      <c r="E92" s="829">
        <f>SUM(E89:H91)</f>
        <v>0</v>
      </c>
      <c r="F92" s="829"/>
      <c r="G92" s="829"/>
      <c r="H92" s="829"/>
    </row>
    <row r="93" spans="1:8" ht="14.45" customHeight="1" x14ac:dyDescent="0.25">
      <c r="A93" s="287"/>
      <c r="B93" s="288"/>
      <c r="C93" s="288"/>
      <c r="D93" s="288"/>
      <c r="E93" s="289"/>
      <c r="F93" s="289"/>
      <c r="G93" s="289"/>
      <c r="H93" s="289"/>
    </row>
    <row r="94" spans="1:8" ht="14.45" customHeight="1" x14ac:dyDescent="0.25">
      <c r="A94" s="1077" t="s">
        <v>624</v>
      </c>
      <c r="B94" s="1078"/>
      <c r="C94" s="1078"/>
      <c r="D94" s="1078"/>
      <c r="E94" s="1078"/>
      <c r="F94" s="1078"/>
      <c r="G94" s="1078"/>
      <c r="H94" s="1078"/>
    </row>
    <row r="95" spans="1:8" ht="27" customHeight="1" x14ac:dyDescent="0.25">
      <c r="A95" s="1105" t="s">
        <v>85</v>
      </c>
      <c r="B95" s="1105"/>
      <c r="C95" s="1105"/>
      <c r="D95" s="1105"/>
      <c r="E95" s="1105"/>
      <c r="F95" s="1105"/>
      <c r="G95" s="1105"/>
      <c r="H95" s="263" t="s">
        <v>625</v>
      </c>
    </row>
    <row r="96" spans="1:8" ht="14.45" customHeight="1" x14ac:dyDescent="0.25">
      <c r="A96" s="937"/>
      <c r="B96" s="937"/>
      <c r="C96" s="937"/>
      <c r="D96" s="937"/>
      <c r="E96" s="937"/>
      <c r="F96" s="937"/>
      <c r="G96" s="937"/>
      <c r="H96" s="274"/>
    </row>
    <row r="97" spans="1:8" ht="14.45" customHeight="1" x14ac:dyDescent="0.25">
      <c r="A97" s="937"/>
      <c r="B97" s="937"/>
      <c r="C97" s="937"/>
      <c r="D97" s="937"/>
      <c r="E97" s="937"/>
      <c r="F97" s="937"/>
      <c r="G97" s="937"/>
      <c r="H97" s="274"/>
    </row>
    <row r="98" spans="1:8" ht="14.45" customHeight="1" x14ac:dyDescent="0.25">
      <c r="A98" s="937"/>
      <c r="B98" s="937"/>
      <c r="C98" s="937"/>
      <c r="D98" s="937"/>
      <c r="E98" s="937"/>
      <c r="F98" s="937"/>
      <c r="G98" s="937"/>
      <c r="H98" s="274"/>
    </row>
    <row r="99" spans="1:8" ht="14.45" customHeight="1" x14ac:dyDescent="0.25">
      <c r="A99" s="937"/>
      <c r="B99" s="937"/>
      <c r="C99" s="937"/>
      <c r="D99" s="937"/>
      <c r="E99" s="937"/>
      <c r="F99" s="937"/>
      <c r="G99" s="937"/>
      <c r="H99" s="274"/>
    </row>
    <row r="100" spans="1:8" ht="14.45" customHeight="1" x14ac:dyDescent="0.25">
      <c r="A100" s="937"/>
      <c r="B100" s="937"/>
      <c r="C100" s="937"/>
      <c r="D100" s="937"/>
      <c r="E100" s="937"/>
      <c r="F100" s="937"/>
      <c r="G100" s="937"/>
      <c r="H100" s="274"/>
    </row>
    <row r="101" spans="1:8" ht="14.45" customHeight="1" x14ac:dyDescent="0.25">
      <c r="A101" s="310"/>
      <c r="B101" s="311"/>
      <c r="C101" s="311"/>
      <c r="D101" s="311"/>
      <c r="E101" s="311"/>
      <c r="F101" s="311"/>
      <c r="G101" s="311"/>
      <c r="H101" s="312"/>
    </row>
    <row r="102" spans="1:8" ht="14.45" customHeight="1" x14ac:dyDescent="0.25">
      <c r="A102" s="1077" t="s">
        <v>628</v>
      </c>
      <c r="B102" s="1078"/>
      <c r="C102" s="1078"/>
      <c r="D102" s="1078"/>
      <c r="E102" s="1078"/>
      <c r="F102" s="1078"/>
      <c r="G102" s="1078"/>
      <c r="H102" s="1078"/>
    </row>
    <row r="103" spans="1:8" ht="14.45" customHeight="1" x14ac:dyDescent="0.25">
      <c r="A103" s="1105" t="s">
        <v>626</v>
      </c>
      <c r="B103" s="1105"/>
      <c r="C103" s="1105"/>
      <c r="D103" s="1105"/>
      <c r="E103" s="1105" t="s">
        <v>627</v>
      </c>
      <c r="F103" s="1105"/>
      <c r="G103" s="1105"/>
      <c r="H103" s="1105"/>
    </row>
    <row r="104" spans="1:8" ht="14.45" customHeight="1" x14ac:dyDescent="0.25">
      <c r="A104" s="1170"/>
      <c r="B104" s="1170"/>
      <c r="C104" s="1170"/>
      <c r="D104" s="1170"/>
      <c r="E104" s="1170"/>
      <c r="F104" s="1170"/>
      <c r="G104" s="1170"/>
      <c r="H104" s="1170"/>
    </row>
    <row r="105" spans="1:8" ht="14.45" customHeight="1" x14ac:dyDescent="0.25">
      <c r="A105" s="1170"/>
      <c r="B105" s="1170"/>
      <c r="C105" s="1170"/>
      <c r="D105" s="1170"/>
      <c r="E105" s="1170"/>
      <c r="F105" s="1170"/>
      <c r="G105" s="1170"/>
      <c r="H105" s="1170"/>
    </row>
    <row r="106" spans="1:8" ht="14.45" customHeight="1" x14ac:dyDescent="0.25">
      <c r="A106" s="1170"/>
      <c r="B106" s="1170"/>
      <c r="C106" s="1170"/>
      <c r="D106" s="1170"/>
      <c r="E106" s="1170"/>
      <c r="F106" s="1170"/>
      <c r="G106" s="1170"/>
      <c r="H106" s="1170"/>
    </row>
    <row r="107" spans="1:8" ht="14.45" customHeight="1" x14ac:dyDescent="0.25">
      <c r="A107" s="1170"/>
      <c r="B107" s="1170"/>
      <c r="C107" s="1170"/>
      <c r="D107" s="1170"/>
      <c r="E107" s="1170"/>
      <c r="F107" s="1170"/>
      <c r="G107" s="1170"/>
      <c r="H107" s="1170"/>
    </row>
    <row r="108" spans="1:8" ht="14.45" customHeight="1" x14ac:dyDescent="0.25">
      <c r="A108" s="1170"/>
      <c r="B108" s="1170"/>
      <c r="C108" s="1170"/>
      <c r="D108" s="1170"/>
      <c r="E108" s="1170"/>
      <c r="F108" s="1170"/>
      <c r="G108" s="1170"/>
      <c r="H108" s="1170"/>
    </row>
    <row r="109" spans="1:8" ht="14.45" customHeight="1" x14ac:dyDescent="0.25">
      <c r="A109" s="1170"/>
      <c r="B109" s="1170"/>
      <c r="C109" s="1170"/>
      <c r="D109" s="1170"/>
      <c r="E109" s="1170"/>
      <c r="F109" s="1170"/>
      <c r="G109" s="1170"/>
      <c r="H109" s="1170"/>
    </row>
    <row r="110" spans="1:8" x14ac:dyDescent="0.25">
      <c r="A110" s="287"/>
      <c r="B110" s="288"/>
      <c r="C110" s="288"/>
      <c r="D110" s="288"/>
      <c r="E110" s="289"/>
      <c r="F110" s="289"/>
      <c r="G110" s="289"/>
      <c r="H110" s="289"/>
    </row>
    <row r="111" spans="1:8" ht="25.15" customHeight="1" x14ac:dyDescent="0.25">
      <c r="A111" s="1133" t="s">
        <v>629</v>
      </c>
      <c r="B111" s="1134"/>
      <c r="C111" s="1134"/>
      <c r="D111" s="1134"/>
      <c r="E111" s="1134"/>
      <c r="F111" s="1134"/>
      <c r="G111" s="1134"/>
      <c r="H111" s="1134"/>
    </row>
    <row r="112" spans="1:8" ht="42.6" customHeight="1" x14ac:dyDescent="0.25">
      <c r="A112" s="290" t="s">
        <v>577</v>
      </c>
      <c r="B112" s="263" t="s">
        <v>578</v>
      </c>
      <c r="C112" s="263" t="s">
        <v>579</v>
      </c>
      <c r="D112" s="263" t="s">
        <v>580</v>
      </c>
      <c r="E112" s="1100" t="s">
        <v>581</v>
      </c>
      <c r="F112" s="1101"/>
      <c r="G112" s="263" t="s">
        <v>582</v>
      </c>
      <c r="H112" s="263" t="s">
        <v>583</v>
      </c>
    </row>
    <row r="113" spans="1:8" ht="14.45" customHeight="1" x14ac:dyDescent="0.25">
      <c r="A113" s="264"/>
      <c r="B113" s="291"/>
      <c r="C113" s="291"/>
      <c r="D113" s="265"/>
      <c r="E113" s="1098"/>
      <c r="F113" s="1099"/>
      <c r="G113" s="266"/>
      <c r="H113" s="267" t="s">
        <v>53</v>
      </c>
    </row>
    <row r="114" spans="1:8" ht="14.45" customHeight="1" x14ac:dyDescent="0.25">
      <c r="A114" s="264"/>
      <c r="B114" s="291"/>
      <c r="C114" s="291"/>
      <c r="D114" s="265"/>
      <c r="E114" s="1098"/>
      <c r="F114" s="1099"/>
      <c r="G114" s="266"/>
      <c r="H114" s="267" t="s">
        <v>53</v>
      </c>
    </row>
    <row r="115" spans="1:8" ht="14.45" customHeight="1" x14ac:dyDescent="0.25">
      <c r="A115" s="264"/>
      <c r="B115" s="291"/>
      <c r="C115" s="291"/>
      <c r="D115" s="265"/>
      <c r="E115" s="1098"/>
      <c r="F115" s="1099"/>
      <c r="G115" s="266"/>
      <c r="H115" s="267" t="s">
        <v>53</v>
      </c>
    </row>
    <row r="116" spans="1:8" ht="14.45" customHeight="1" x14ac:dyDescent="0.25">
      <c r="A116" s="264"/>
      <c r="B116" s="291"/>
      <c r="C116" s="291"/>
      <c r="D116" s="265"/>
      <c r="E116" s="292"/>
      <c r="F116" s="293"/>
      <c r="G116" s="266"/>
      <c r="H116" s="267" t="s">
        <v>53</v>
      </c>
    </row>
    <row r="117" spans="1:8" ht="14.45" customHeight="1" x14ac:dyDescent="0.25">
      <c r="A117" s="264"/>
      <c r="B117" s="291"/>
      <c r="C117" s="291"/>
      <c r="D117" s="265"/>
      <c r="E117" s="294"/>
      <c r="F117" s="295"/>
      <c r="G117" s="266"/>
      <c r="H117" s="267" t="s">
        <v>53</v>
      </c>
    </row>
    <row r="118" spans="1:8" ht="14.45" customHeight="1" x14ac:dyDescent="0.25">
      <c r="A118" s="264"/>
      <c r="B118" s="291"/>
      <c r="C118" s="291"/>
      <c r="D118" s="265"/>
      <c r="E118" s="1098"/>
      <c r="F118" s="1099"/>
      <c r="G118" s="266"/>
      <c r="H118" s="267" t="s">
        <v>53</v>
      </c>
    </row>
    <row r="119" spans="1:8" ht="14.45" customHeight="1" x14ac:dyDescent="0.25">
      <c r="A119" s="296"/>
      <c r="B119" s="297"/>
      <c r="C119" s="297"/>
      <c r="D119" s="298"/>
      <c r="E119" s="299"/>
      <c r="F119" s="299"/>
      <c r="G119" s="300"/>
      <c r="H119" s="301"/>
    </row>
    <row r="120" spans="1:8" ht="24.6" customHeight="1" x14ac:dyDescent="0.25">
      <c r="A120" s="1133" t="s">
        <v>630</v>
      </c>
      <c r="B120" s="1134"/>
      <c r="C120" s="1134"/>
      <c r="D120" s="1134"/>
      <c r="E120" s="1134"/>
      <c r="F120" s="1134"/>
      <c r="G120" s="1134"/>
      <c r="H120" s="1134"/>
    </row>
    <row r="121" spans="1:8" ht="33.75" x14ac:dyDescent="0.25">
      <c r="A121" s="290" t="s">
        <v>604</v>
      </c>
      <c r="B121" s="1100" t="s">
        <v>578</v>
      </c>
      <c r="C121" s="1101"/>
      <c r="D121" s="263" t="s">
        <v>580</v>
      </c>
      <c r="E121" s="1100" t="s">
        <v>581</v>
      </c>
      <c r="F121" s="1101"/>
      <c r="G121" s="263" t="s">
        <v>605</v>
      </c>
      <c r="H121" s="263" t="s">
        <v>583</v>
      </c>
    </row>
    <row r="122" spans="1:8" x14ac:dyDescent="0.25">
      <c r="A122" s="264"/>
      <c r="B122" s="1074"/>
      <c r="C122" s="1075"/>
      <c r="D122" s="265"/>
      <c r="E122" s="1098"/>
      <c r="F122" s="1099"/>
      <c r="G122" s="266"/>
      <c r="H122" s="267" t="s">
        <v>53</v>
      </c>
    </row>
    <row r="123" spans="1:8" x14ac:dyDescent="0.25">
      <c r="A123" s="264"/>
      <c r="B123" s="1074"/>
      <c r="C123" s="1075"/>
      <c r="D123" s="265"/>
      <c r="E123" s="1098"/>
      <c r="F123" s="1099"/>
      <c r="G123" s="266"/>
      <c r="H123" s="267" t="s">
        <v>53</v>
      </c>
    </row>
    <row r="124" spans="1:8" x14ac:dyDescent="0.25">
      <c r="A124" s="264"/>
      <c r="B124" s="1074"/>
      <c r="C124" s="1075"/>
      <c r="D124" s="265"/>
      <c r="E124" s="1098"/>
      <c r="F124" s="1099"/>
      <c r="G124" s="266"/>
      <c r="H124" s="267" t="s">
        <v>53</v>
      </c>
    </row>
    <row r="125" spans="1:8" x14ac:dyDescent="0.25">
      <c r="A125" s="264"/>
      <c r="B125" s="1074"/>
      <c r="C125" s="1075"/>
      <c r="D125" s="265"/>
      <c r="E125" s="1098"/>
      <c r="F125" s="1099"/>
      <c r="G125" s="266"/>
      <c r="H125" s="267" t="s">
        <v>53</v>
      </c>
    </row>
    <row r="126" spans="1:8" x14ac:dyDescent="0.25">
      <c r="A126" s="264"/>
      <c r="B126" s="1074"/>
      <c r="C126" s="1075"/>
      <c r="D126" s="265"/>
      <c r="E126" s="1098"/>
      <c r="F126" s="1099"/>
      <c r="G126" s="266"/>
      <c r="H126" s="267" t="s">
        <v>53</v>
      </c>
    </row>
    <row r="127" spans="1:8" x14ac:dyDescent="0.25">
      <c r="A127" s="264"/>
      <c r="B127" s="1074"/>
      <c r="C127" s="1075"/>
      <c r="D127" s="265"/>
      <c r="E127" s="1098"/>
      <c r="F127" s="1099"/>
      <c r="G127" s="266"/>
      <c r="H127" s="267" t="s">
        <v>53</v>
      </c>
    </row>
    <row r="128" spans="1:8" ht="14.45" customHeight="1" x14ac:dyDescent="0.25">
      <c r="A128" s="302"/>
      <c r="B128" s="303"/>
      <c r="C128" s="303"/>
      <c r="D128" s="304"/>
      <c r="E128" s="305"/>
      <c r="F128" s="305"/>
      <c r="G128" s="306"/>
      <c r="H128" s="307"/>
    </row>
    <row r="129" spans="1:8" ht="14.45" customHeight="1" x14ac:dyDescent="0.25">
      <c r="A129" s="1133" t="s">
        <v>631</v>
      </c>
      <c r="B129" s="1134"/>
      <c r="C129" s="1134"/>
      <c r="D129" s="1134"/>
      <c r="E129" s="1134"/>
      <c r="F129" s="1134"/>
      <c r="G129" s="1134"/>
      <c r="H129" s="1134"/>
    </row>
    <row r="130" spans="1:8" ht="24" customHeight="1" x14ac:dyDescent="0.25">
      <c r="A130" s="1135" t="s">
        <v>610</v>
      </c>
      <c r="B130" s="1135"/>
      <c r="C130" s="1135" t="s">
        <v>611</v>
      </c>
      <c r="D130" s="1135"/>
      <c r="E130" s="1135" t="s">
        <v>612</v>
      </c>
      <c r="F130" s="1135"/>
      <c r="G130" s="308" t="s">
        <v>613</v>
      </c>
      <c r="H130" s="263" t="s">
        <v>583</v>
      </c>
    </row>
    <row r="131" spans="1:8" ht="14.45" customHeight="1" x14ac:dyDescent="0.25">
      <c r="A131" s="1169"/>
      <c r="B131" s="1169"/>
      <c r="C131" s="1175"/>
      <c r="D131" s="1176"/>
      <c r="E131" s="1169"/>
      <c r="F131" s="1169"/>
      <c r="G131" s="309"/>
      <c r="H131" s="267" t="s">
        <v>53</v>
      </c>
    </row>
    <row r="132" spans="1:8" ht="14.45" customHeight="1" x14ac:dyDescent="0.25">
      <c r="A132" s="1169"/>
      <c r="B132" s="1169"/>
      <c r="C132" s="1175"/>
      <c r="D132" s="1176"/>
      <c r="E132" s="1169"/>
      <c r="F132" s="1169"/>
      <c r="G132" s="309"/>
      <c r="H132" s="267" t="s">
        <v>53</v>
      </c>
    </row>
    <row r="133" spans="1:8" ht="14.45" customHeight="1" x14ac:dyDescent="0.25">
      <c r="A133" s="1169"/>
      <c r="B133" s="1169"/>
      <c r="C133" s="1175"/>
      <c r="D133" s="1176"/>
      <c r="E133" s="1169"/>
      <c r="F133" s="1169"/>
      <c r="G133" s="309"/>
      <c r="H133" s="267" t="s">
        <v>53</v>
      </c>
    </row>
    <row r="134" spans="1:8" ht="14.45" customHeight="1" x14ac:dyDescent="0.25">
      <c r="A134" s="1169"/>
      <c r="B134" s="1169"/>
      <c r="C134" s="1175"/>
      <c r="D134" s="1176"/>
      <c r="E134" s="1169"/>
      <c r="F134" s="1169"/>
      <c r="G134" s="309"/>
      <c r="H134" s="267" t="s">
        <v>53</v>
      </c>
    </row>
    <row r="135" spans="1:8" ht="25.9" customHeight="1" x14ac:dyDescent="0.25">
      <c r="A135" s="1169"/>
      <c r="B135" s="1169"/>
      <c r="C135" s="1175"/>
      <c r="D135" s="1176"/>
      <c r="E135" s="1169"/>
      <c r="F135" s="1169"/>
      <c r="G135" s="309"/>
      <c r="H135" s="267" t="s">
        <v>53</v>
      </c>
    </row>
    <row r="136" spans="1:8" ht="14.45" customHeight="1" x14ac:dyDescent="0.25">
      <c r="A136" s="1187"/>
      <c r="B136" s="1187"/>
      <c r="C136" s="1188"/>
      <c r="D136" s="1189"/>
      <c r="E136" s="1187"/>
      <c r="F136" s="1187"/>
      <c r="G136" s="329"/>
      <c r="H136" s="330" t="s">
        <v>53</v>
      </c>
    </row>
    <row r="137" spans="1:8" ht="14.45" customHeight="1" x14ac:dyDescent="0.25">
      <c r="A137" s="331"/>
      <c r="B137" s="331"/>
      <c r="C137" s="331"/>
      <c r="D137" s="331"/>
      <c r="E137" s="331"/>
      <c r="F137" s="331"/>
      <c r="G137" s="331"/>
      <c r="H137" s="331"/>
    </row>
    <row r="138" spans="1:8" ht="14.45" customHeight="1" x14ac:dyDescent="0.25">
      <c r="A138" s="326"/>
      <c r="B138" s="326"/>
      <c r="C138" s="326"/>
      <c r="D138" s="326"/>
      <c r="E138" s="326"/>
      <c r="F138" s="326"/>
      <c r="G138" s="326"/>
      <c r="H138" s="332"/>
    </row>
    <row r="139" spans="1:8" ht="14.45" customHeight="1" x14ac:dyDescent="0.25">
      <c r="A139" s="135"/>
      <c r="B139" s="135"/>
      <c r="C139" s="135"/>
      <c r="D139" s="333"/>
      <c r="E139" s="333"/>
      <c r="F139" s="333"/>
      <c r="G139" s="333"/>
      <c r="H139" s="334"/>
    </row>
    <row r="140" spans="1:8" ht="14.45" customHeight="1" x14ac:dyDescent="0.25">
      <c r="A140" s="335"/>
      <c r="B140" s="335"/>
      <c r="C140" s="335"/>
      <c r="D140" s="335"/>
      <c r="E140" s="335"/>
      <c r="F140" s="335"/>
      <c r="G140" s="335"/>
      <c r="H140" s="335"/>
    </row>
    <row r="141" spans="1:8" ht="14.45" customHeight="1" x14ac:dyDescent="0.25">
      <c r="A141" s="1190" t="s">
        <v>632</v>
      </c>
      <c r="B141" s="1190"/>
      <c r="C141" s="1190"/>
      <c r="D141" s="1190"/>
      <c r="E141" s="1190"/>
      <c r="F141" s="1190"/>
      <c r="G141" s="1190"/>
      <c r="H141" s="1190"/>
    </row>
    <row r="142" spans="1:8" ht="14.45" customHeight="1" x14ac:dyDescent="0.25">
      <c r="A142" s="263" t="s">
        <v>250</v>
      </c>
      <c r="B142" s="263" t="s">
        <v>588</v>
      </c>
      <c r="C142" s="1168" t="s">
        <v>345</v>
      </c>
      <c r="D142" s="1168"/>
      <c r="E142" s="1168"/>
      <c r="F142" s="263" t="s">
        <v>589</v>
      </c>
      <c r="G142" s="1168" t="s">
        <v>252</v>
      </c>
      <c r="H142" s="1168"/>
    </row>
    <row r="143" spans="1:8" ht="14.45" customHeight="1" x14ac:dyDescent="0.25">
      <c r="A143" s="319"/>
      <c r="B143" s="255"/>
      <c r="C143" s="1173"/>
      <c r="D143" s="1186"/>
      <c r="E143" s="1174"/>
      <c r="F143" s="255"/>
      <c r="G143" s="1173"/>
      <c r="H143" s="1174"/>
    </row>
    <row r="144" spans="1:8" ht="14.45" customHeight="1" x14ac:dyDescent="0.25">
      <c r="A144" s="319"/>
      <c r="B144" s="255"/>
      <c r="C144" s="1173"/>
      <c r="D144" s="1186"/>
      <c r="E144" s="1174"/>
      <c r="F144" s="255"/>
      <c r="G144" s="1173"/>
      <c r="H144" s="1174"/>
    </row>
    <row r="145" spans="1:8" ht="14.45" customHeight="1" x14ac:dyDescent="0.25">
      <c r="A145" s="319"/>
      <c r="B145" s="255"/>
      <c r="C145" s="1173"/>
      <c r="D145" s="1186"/>
      <c r="E145" s="1174"/>
      <c r="F145" s="255"/>
      <c r="G145" s="1173"/>
      <c r="H145" s="1174"/>
    </row>
    <row r="146" spans="1:8" ht="14.45" customHeight="1" x14ac:dyDescent="0.25">
      <c r="A146" s="319"/>
      <c r="B146" s="255"/>
      <c r="C146" s="1173"/>
      <c r="D146" s="1186"/>
      <c r="E146" s="1174"/>
      <c r="F146" s="255"/>
      <c r="G146" s="1173"/>
      <c r="H146" s="1174"/>
    </row>
    <row r="147" spans="1:8" ht="14.45" customHeight="1" x14ac:dyDescent="0.25">
      <c r="A147" s="319"/>
      <c r="B147" s="255"/>
      <c r="C147" s="1173"/>
      <c r="D147" s="1186"/>
      <c r="E147" s="1174"/>
      <c r="F147" s="255"/>
      <c r="G147" s="1173"/>
      <c r="H147" s="1174"/>
    </row>
    <row r="148" spans="1:8" ht="14.45" customHeight="1" x14ac:dyDescent="0.25">
      <c r="A148" s="320"/>
      <c r="B148" s="320"/>
      <c r="C148" s="1185"/>
      <c r="D148" s="1185"/>
      <c r="E148" s="1185"/>
      <c r="F148" s="320"/>
      <c r="G148" s="1185"/>
      <c r="H148" s="1185"/>
    </row>
    <row r="149" spans="1:8" ht="14.45" customHeight="1" x14ac:dyDescent="0.25">
      <c r="A149" s="320"/>
      <c r="B149" s="320"/>
      <c r="C149" s="321"/>
      <c r="D149" s="321"/>
      <c r="E149" s="321"/>
      <c r="F149" s="320"/>
      <c r="G149" s="321"/>
      <c r="H149" s="321"/>
    </row>
    <row r="150" spans="1:8" ht="14.45" customHeight="1" x14ac:dyDescent="0.25">
      <c r="A150" s="950" t="s">
        <v>633</v>
      </c>
      <c r="B150" s="950"/>
      <c r="C150" s="950"/>
      <c r="D150" s="950"/>
      <c r="E150" s="950"/>
      <c r="F150" s="950"/>
      <c r="G150" s="950"/>
      <c r="H150" s="950"/>
    </row>
    <row r="151" spans="1:8" ht="29.45" customHeight="1" x14ac:dyDescent="0.25">
      <c r="A151" s="1172" t="s">
        <v>591</v>
      </c>
      <c r="B151" s="1172"/>
      <c r="C151" s="1172"/>
      <c r="D151" s="1172"/>
      <c r="E151" s="1172"/>
      <c r="F151" s="1170" t="s">
        <v>53</v>
      </c>
      <c r="G151" s="1170"/>
      <c r="H151" s="1170"/>
    </row>
    <row r="152" spans="1:8" ht="30.6" customHeight="1" x14ac:dyDescent="0.25">
      <c r="A152" s="263" t="s">
        <v>494</v>
      </c>
      <c r="B152" s="263" t="s">
        <v>592</v>
      </c>
      <c r="C152" s="1105" t="s">
        <v>85</v>
      </c>
      <c r="D152" s="1105"/>
      <c r="E152" s="1105"/>
      <c r="F152" s="263" t="s">
        <v>593</v>
      </c>
      <c r="G152" s="1105" t="s">
        <v>594</v>
      </c>
      <c r="H152" s="1105"/>
    </row>
    <row r="153" spans="1:8" ht="14.45" customHeight="1" x14ac:dyDescent="0.25">
      <c r="A153" s="322"/>
      <c r="B153" s="323" t="s">
        <v>53</v>
      </c>
      <c r="C153" s="1170"/>
      <c r="D153" s="1170"/>
      <c r="E153" s="1170"/>
      <c r="F153" s="323"/>
      <c r="G153" s="1170"/>
      <c r="H153" s="1170"/>
    </row>
    <row r="154" spans="1:8" ht="14.45" customHeight="1" x14ac:dyDescent="0.25">
      <c r="A154" s="322"/>
      <c r="B154" s="323" t="s">
        <v>53</v>
      </c>
      <c r="C154" s="1170"/>
      <c r="D154" s="1170"/>
      <c r="E154" s="1170"/>
      <c r="F154" s="323"/>
      <c r="G154" s="1170"/>
      <c r="H154" s="1170"/>
    </row>
    <row r="155" spans="1:8" ht="14.45" customHeight="1" x14ac:dyDescent="0.25">
      <c r="A155" s="322"/>
      <c r="B155" s="323" t="s">
        <v>53</v>
      </c>
      <c r="C155" s="1170"/>
      <c r="D155" s="1170"/>
      <c r="E155" s="1170"/>
      <c r="F155" s="323"/>
      <c r="G155" s="1170"/>
      <c r="H155" s="1170"/>
    </row>
    <row r="156" spans="1:8" ht="14.45" customHeight="1" x14ac:dyDescent="0.25">
      <c r="A156" s="322"/>
      <c r="B156" s="323" t="s">
        <v>53</v>
      </c>
      <c r="C156" s="1170"/>
      <c r="D156" s="1170"/>
      <c r="E156" s="1170"/>
      <c r="F156" s="323"/>
      <c r="G156" s="1170"/>
      <c r="H156" s="1170"/>
    </row>
    <row r="157" spans="1:8" ht="14.45" customHeight="1" x14ac:dyDescent="0.25">
      <c r="A157" s="322"/>
      <c r="B157" s="323" t="s">
        <v>53</v>
      </c>
      <c r="C157" s="1170"/>
      <c r="D157" s="1170"/>
      <c r="E157" s="1170"/>
      <c r="F157" s="323"/>
      <c r="G157" s="1170"/>
      <c r="H157" s="1170"/>
    </row>
    <row r="158" spans="1:8" ht="14.45" customHeight="1" x14ac:dyDescent="0.25">
      <c r="A158" s="285"/>
      <c r="B158" s="285"/>
      <c r="C158" s="1171"/>
      <c r="D158" s="1171"/>
      <c r="E158" s="1171"/>
      <c r="F158" s="285"/>
      <c r="G158" s="1171"/>
      <c r="H158" s="1171"/>
    </row>
    <row r="159" spans="1:8" ht="14.45" customHeight="1" x14ac:dyDescent="0.25">
      <c r="A159" s="1077" t="s">
        <v>619</v>
      </c>
      <c r="B159" s="1078"/>
      <c r="C159" s="1078"/>
      <c r="D159" s="1078"/>
      <c r="E159" s="1078"/>
      <c r="F159" s="1078"/>
      <c r="G159" s="1078"/>
      <c r="H159" s="1078"/>
    </row>
    <row r="160" spans="1:8" ht="26.45" customHeight="1" x14ac:dyDescent="0.25">
      <c r="A160" s="1169" t="s">
        <v>623</v>
      </c>
      <c r="B160" s="1169"/>
      <c r="C160" s="1169"/>
      <c r="D160" s="1169"/>
      <c r="E160" s="1169"/>
      <c r="F160" s="1170" t="s">
        <v>53</v>
      </c>
      <c r="G160" s="1170"/>
      <c r="H160" s="1170"/>
    </row>
    <row r="161" spans="1:8" ht="21.6" customHeight="1" x14ac:dyDescent="0.25">
      <c r="A161" s="263" t="s">
        <v>494</v>
      </c>
      <c r="B161" s="1100" t="s">
        <v>614</v>
      </c>
      <c r="C161" s="1101"/>
      <c r="D161" s="324" t="s">
        <v>615</v>
      </c>
      <c r="E161" s="308" t="s">
        <v>616</v>
      </c>
      <c r="F161" s="1100" t="s">
        <v>617</v>
      </c>
      <c r="G161" s="1101"/>
      <c r="H161" s="308" t="s">
        <v>618</v>
      </c>
    </row>
    <row r="162" spans="1:8" ht="14.45" customHeight="1" x14ac:dyDescent="0.25">
      <c r="A162" s="322"/>
      <c r="B162" s="1177"/>
      <c r="C162" s="1178"/>
      <c r="D162" s="325" t="s">
        <v>53</v>
      </c>
      <c r="E162" s="325"/>
      <c r="F162" s="1177" t="s">
        <v>53</v>
      </c>
      <c r="G162" s="1178"/>
      <c r="H162" s="325"/>
    </row>
    <row r="163" spans="1:8" ht="14.45" customHeight="1" x14ac:dyDescent="0.25">
      <c r="A163" s="322"/>
      <c r="B163" s="1177"/>
      <c r="C163" s="1178"/>
      <c r="D163" s="325" t="s">
        <v>53</v>
      </c>
      <c r="E163" s="325"/>
      <c r="F163" s="1177" t="s">
        <v>53</v>
      </c>
      <c r="G163" s="1178"/>
      <c r="H163" s="325"/>
    </row>
    <row r="164" spans="1:8" ht="14.45" customHeight="1" x14ac:dyDescent="0.25">
      <c r="A164" s="322"/>
      <c r="B164" s="1177"/>
      <c r="C164" s="1178"/>
      <c r="D164" s="325" t="s">
        <v>53</v>
      </c>
      <c r="E164" s="325"/>
      <c r="F164" s="1177" t="s">
        <v>53</v>
      </c>
      <c r="G164" s="1178"/>
      <c r="H164" s="325"/>
    </row>
    <row r="165" spans="1:8" ht="14.45" customHeight="1" x14ac:dyDescent="0.25">
      <c r="A165" s="322"/>
      <c r="B165" s="1177"/>
      <c r="C165" s="1178"/>
      <c r="D165" s="325" t="s">
        <v>53</v>
      </c>
      <c r="E165" s="325"/>
      <c r="F165" s="1177" t="s">
        <v>53</v>
      </c>
      <c r="G165" s="1178"/>
      <c r="H165" s="325"/>
    </row>
    <row r="166" spans="1:8" ht="14.45" customHeight="1" x14ac:dyDescent="0.25">
      <c r="A166" s="322"/>
      <c r="B166" s="1177"/>
      <c r="C166" s="1178"/>
      <c r="D166" s="325" t="s">
        <v>53</v>
      </c>
      <c r="E166" s="325"/>
      <c r="F166" s="1177" t="s">
        <v>53</v>
      </c>
      <c r="G166" s="1178"/>
      <c r="H166" s="325"/>
    </row>
    <row r="167" spans="1:8" ht="14.45" customHeight="1" x14ac:dyDescent="0.25">
      <c r="A167" s="1179"/>
      <c r="B167" s="1180"/>
      <c r="C167" s="1180"/>
      <c r="D167" s="1180"/>
      <c r="E167" s="1180"/>
      <c r="F167" s="1180"/>
      <c r="G167" s="1180"/>
      <c r="H167" s="1181"/>
    </row>
    <row r="168" spans="1:8" ht="14.45" customHeight="1" x14ac:dyDescent="0.25">
      <c r="A168" s="1182"/>
      <c r="B168" s="1183"/>
      <c r="C168" s="1183"/>
      <c r="D168" s="1183"/>
      <c r="E168" s="1183"/>
      <c r="F168" s="1183"/>
      <c r="G168" s="1183"/>
      <c r="H168" s="1184"/>
    </row>
    <row r="169" spans="1:8" ht="14.45" customHeight="1" x14ac:dyDescent="0.25"/>
    <row r="170" spans="1:8" ht="14.45" customHeight="1" x14ac:dyDescent="0.25">
      <c r="A170" s="1141" t="s">
        <v>622</v>
      </c>
      <c r="B170" s="1141"/>
      <c r="C170" s="1141"/>
      <c r="D170" s="1141"/>
      <c r="E170" s="1141"/>
      <c r="F170" s="1141"/>
      <c r="G170" s="1141"/>
      <c r="H170" s="1141"/>
    </row>
    <row r="171" spans="1:8" ht="14.45" customHeight="1" x14ac:dyDescent="0.25">
      <c r="A171" s="1142"/>
      <c r="B171" s="1143"/>
      <c r="C171" s="1143"/>
      <c r="D171" s="1143"/>
      <c r="E171" s="1143"/>
      <c r="F171" s="1143"/>
      <c r="G171" s="1143"/>
      <c r="H171" s="1144"/>
    </row>
    <row r="172" spans="1:8" ht="14.45" customHeight="1" x14ac:dyDescent="0.25">
      <c r="A172" s="1145"/>
      <c r="B172" s="1146"/>
      <c r="C172" s="1146"/>
      <c r="D172" s="1146"/>
      <c r="E172" s="1146"/>
      <c r="F172" s="1146"/>
      <c r="G172" s="1146"/>
      <c r="H172" s="1147"/>
    </row>
    <row r="173" spans="1:8" ht="14.45" customHeight="1" x14ac:dyDescent="0.25">
      <c r="A173" s="326"/>
      <c r="B173" s="326"/>
      <c r="C173" s="326"/>
      <c r="D173" s="326"/>
      <c r="E173" s="326"/>
      <c r="F173" s="326"/>
      <c r="G173" s="326"/>
      <c r="H173" s="326"/>
    </row>
    <row r="174" spans="1:8" ht="14.45" customHeight="1" x14ac:dyDescent="0.25">
      <c r="A174" s="326"/>
      <c r="B174" s="326"/>
      <c r="C174" s="326"/>
      <c r="D174" s="326"/>
      <c r="E174" s="326"/>
      <c r="F174" s="326"/>
      <c r="G174" s="326"/>
      <c r="H174" s="326"/>
    </row>
    <row r="175" spans="1:8" ht="14.45" customHeight="1" x14ac:dyDescent="0.25"/>
    <row r="176" spans="1:8" ht="14.45" customHeight="1" x14ac:dyDescent="0.25">
      <c r="A176" s="675" t="s">
        <v>563</v>
      </c>
      <c r="B176" s="675"/>
      <c r="C176" s="675"/>
      <c r="D176" s="675"/>
      <c r="E176" s="675"/>
      <c r="F176" s="675"/>
      <c r="G176" s="675"/>
      <c r="H176" s="675"/>
    </row>
    <row r="177" spans="1:8" ht="14.45" customHeight="1" x14ac:dyDescent="0.25">
      <c r="A177" s="675"/>
      <c r="B177" s="675"/>
      <c r="C177" s="675"/>
      <c r="D177" s="675"/>
      <c r="E177" s="675"/>
      <c r="F177" s="675"/>
      <c r="G177" s="675"/>
      <c r="H177" s="675"/>
    </row>
    <row r="178" spans="1:8" ht="14.45" customHeight="1" x14ac:dyDescent="0.25">
      <c r="A178" s="675"/>
      <c r="B178" s="675"/>
      <c r="C178" s="675"/>
      <c r="D178" s="675"/>
      <c r="E178" s="675"/>
      <c r="F178" s="675"/>
      <c r="G178" s="675"/>
      <c r="H178" s="675"/>
    </row>
    <row r="179" spans="1:8" ht="14.45" customHeight="1" x14ac:dyDescent="0.25">
      <c r="A179" s="675"/>
      <c r="B179" s="675"/>
      <c r="C179" s="675"/>
      <c r="D179" s="675"/>
      <c r="E179" s="675"/>
      <c r="F179" s="675"/>
      <c r="G179" s="675"/>
      <c r="H179" s="675"/>
    </row>
    <row r="180" spans="1:8" ht="14.45" customHeight="1" x14ac:dyDescent="0.25"/>
    <row r="181" spans="1:8" ht="14.45" customHeight="1" x14ac:dyDescent="0.25"/>
    <row r="182" spans="1:8" ht="14.45" customHeight="1" x14ac:dyDescent="0.25"/>
    <row r="183" spans="1:8" ht="14.45" customHeight="1" x14ac:dyDescent="0.25"/>
    <row r="184" spans="1:8" ht="14.45" customHeight="1" x14ac:dyDescent="0.25"/>
    <row r="185" spans="1:8" ht="14.45" customHeight="1" x14ac:dyDescent="0.25">
      <c r="A185" s="91" t="s">
        <v>564</v>
      </c>
      <c r="B185" s="91"/>
      <c r="C185" s="91"/>
    </row>
    <row r="186" spans="1:8" ht="14.45" customHeight="1" x14ac:dyDescent="0.25"/>
    <row r="187" spans="1:8" ht="14.45" customHeight="1" x14ac:dyDescent="0.25"/>
    <row r="188" spans="1:8" ht="14.45" customHeight="1" x14ac:dyDescent="0.25">
      <c r="A188" s="677" t="str">
        <f>""&amp;'Datos de Investigación'!C8&amp;""</f>
        <v/>
      </c>
      <c r="B188" s="677"/>
      <c r="C188" s="677"/>
      <c r="D188" s="243"/>
    </row>
    <row r="189" spans="1:8" ht="14.45" customHeight="1" x14ac:dyDescent="0.25">
      <c r="A189" s="677" t="str">
        <f>""&amp;'Datos de Investigación'!$C$14&amp;""</f>
        <v/>
      </c>
      <c r="B189" s="677"/>
      <c r="C189" s="677"/>
      <c r="D189" s="677"/>
    </row>
    <row r="190" spans="1:8" ht="14.45" customHeight="1" x14ac:dyDescent="0.25">
      <c r="A190" s="677" t="s">
        <v>6</v>
      </c>
      <c r="B190" s="677"/>
      <c r="C190" s="677" t="str">
        <f>""&amp;'Datos de Investigación'!$C$13&amp;""</f>
        <v/>
      </c>
      <c r="D190" s="677"/>
    </row>
    <row r="191" spans="1:8" ht="14.45" customHeight="1" x14ac:dyDescent="0.25">
      <c r="A191" s="246" t="s">
        <v>157</v>
      </c>
      <c r="B191" s="673">
        <f>'Datos de Investigación'!$C$11</f>
        <v>0</v>
      </c>
      <c r="C191" s="673"/>
      <c r="D191" s="673"/>
    </row>
    <row r="192" spans="1:8" ht="14.45" customHeight="1" x14ac:dyDescent="0.25"/>
    <row r="193" spans="1:1" ht="14.45" customHeight="1" x14ac:dyDescent="0.25"/>
    <row r="194" spans="1:1" ht="14.45" customHeight="1" x14ac:dyDescent="0.25">
      <c r="A194" s="327" t="s">
        <v>598</v>
      </c>
    </row>
    <row r="195" spans="1:1" ht="14.45" customHeight="1" x14ac:dyDescent="0.25">
      <c r="A195" s="328" t="s">
        <v>599</v>
      </c>
    </row>
    <row r="196" spans="1:1" ht="14.45" customHeight="1" x14ac:dyDescent="0.25">
      <c r="A196" s="328" t="s">
        <v>596</v>
      </c>
    </row>
    <row r="197" spans="1:1" ht="14.45" customHeight="1" x14ac:dyDescent="0.25">
      <c r="A197" s="328" t="s">
        <v>597</v>
      </c>
    </row>
    <row r="198" spans="1:1" ht="14.45" customHeight="1" x14ac:dyDescent="0.25"/>
    <row r="199" spans="1:1" ht="14.45" customHeight="1" x14ac:dyDescent="0.25"/>
    <row r="200" spans="1:1" ht="14.45" customHeight="1" x14ac:dyDescent="0.25"/>
    <row r="201" spans="1:1" ht="14.45" customHeight="1" x14ac:dyDescent="0.25"/>
    <row r="202" spans="1:1" ht="14.45" customHeight="1" x14ac:dyDescent="0.25"/>
    <row r="203" spans="1:1" ht="14.45" customHeight="1" x14ac:dyDescent="0.25"/>
    <row r="204" spans="1:1" ht="14.45" customHeight="1" x14ac:dyDescent="0.25"/>
    <row r="205" spans="1:1" ht="14.45" customHeight="1" x14ac:dyDescent="0.25"/>
    <row r="206" spans="1:1" ht="14.45" customHeight="1" x14ac:dyDescent="0.25"/>
    <row r="207" spans="1:1" ht="14.45" customHeight="1" x14ac:dyDescent="0.25"/>
    <row r="208" spans="1:1"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row r="251" ht="14.45" customHeight="1" x14ac:dyDescent="0.25"/>
    <row r="252" ht="14.45" customHeight="1" x14ac:dyDescent="0.25"/>
    <row r="253" ht="14.45" customHeight="1" x14ac:dyDescent="0.25"/>
    <row r="254" ht="14.45" customHeight="1" x14ac:dyDescent="0.25"/>
    <row r="255" ht="14.45" customHeight="1" x14ac:dyDescent="0.25"/>
    <row r="256" ht="14.45" customHeight="1" x14ac:dyDescent="0.25"/>
    <row r="257" ht="14.45" customHeight="1" x14ac:dyDescent="0.25"/>
    <row r="258" ht="14.45" customHeight="1" x14ac:dyDescent="0.25"/>
    <row r="259" ht="14.45" customHeight="1" x14ac:dyDescent="0.25"/>
    <row r="260" ht="14.45" customHeight="1" x14ac:dyDescent="0.25"/>
    <row r="261" ht="14.45" customHeight="1" x14ac:dyDescent="0.25"/>
    <row r="262" ht="14.45" customHeight="1" x14ac:dyDescent="0.25"/>
    <row r="263" ht="14.45" customHeight="1" x14ac:dyDescent="0.25"/>
    <row r="264" ht="14.45" customHeight="1" x14ac:dyDescent="0.25"/>
    <row r="265" ht="14.45" customHeight="1" x14ac:dyDescent="0.25"/>
    <row r="266" ht="14.45" customHeight="1" x14ac:dyDescent="0.25"/>
    <row r="267" ht="14.45" customHeight="1" x14ac:dyDescent="0.25"/>
    <row r="268" ht="14.45" customHeight="1" x14ac:dyDescent="0.25"/>
    <row r="269" ht="14.45" customHeight="1" x14ac:dyDescent="0.25"/>
    <row r="270" ht="14.45" customHeight="1" x14ac:dyDescent="0.25"/>
    <row r="271" ht="14.45" customHeight="1" x14ac:dyDescent="0.25"/>
    <row r="272" ht="14.45" customHeight="1" x14ac:dyDescent="0.25"/>
    <row r="273" ht="14.45" customHeight="1" x14ac:dyDescent="0.25"/>
    <row r="274" ht="14.45" customHeight="1" x14ac:dyDescent="0.25"/>
    <row r="275" ht="14.45" customHeight="1" x14ac:dyDescent="0.25"/>
    <row r="276" ht="14.45" customHeight="1" x14ac:dyDescent="0.25"/>
    <row r="277" ht="14.45" customHeight="1" x14ac:dyDescent="0.25"/>
    <row r="278" ht="14.45" customHeight="1" x14ac:dyDescent="0.25"/>
    <row r="279" ht="14.45" customHeight="1" x14ac:dyDescent="0.25"/>
    <row r="280" ht="14.45" customHeight="1" x14ac:dyDescent="0.25"/>
    <row r="281" ht="14.45" customHeight="1" x14ac:dyDescent="0.25"/>
    <row r="282" ht="14.45" customHeight="1" x14ac:dyDescent="0.25"/>
    <row r="283" ht="14.45" customHeight="1" x14ac:dyDescent="0.25"/>
    <row r="284" ht="14.45" customHeight="1" x14ac:dyDescent="0.25"/>
    <row r="285" ht="14.45" customHeight="1" x14ac:dyDescent="0.25"/>
    <row r="286" ht="14.45" customHeight="1" x14ac:dyDescent="0.25"/>
    <row r="287" ht="14.45" customHeight="1" x14ac:dyDescent="0.25"/>
    <row r="288" ht="14.45" customHeight="1" x14ac:dyDescent="0.25"/>
    <row r="289" ht="14.45" customHeight="1" x14ac:dyDescent="0.25"/>
    <row r="290" ht="14.45" customHeight="1" x14ac:dyDescent="0.25"/>
    <row r="291" ht="14.45" customHeight="1" x14ac:dyDescent="0.25"/>
  </sheetData>
  <sheetProtection password="F865" sheet="1"/>
  <customSheetViews>
    <customSheetView guid="{F18DF457-81A8-4440-941F-29A6E090E356}" showGridLines="0" state="hidden">
      <selection activeCell="F73" sqref="F73:H73"/>
      <pageMargins left="0.55118110236220474" right="0.31496062992125984" top="1.2416666666666667" bottom="0.74803149606299213" header="0.31496062992125984" footer="0.31496062992125984"/>
      <pageSetup paperSize="9" orientation="portrait" r:id="rId1"/>
      <headerFooter>
        <oddHeader>&amp;R
&amp;G</oddHeader>
        <oddFooter>&amp;LPágina &amp;P</oddFooter>
      </headerFooter>
    </customSheetView>
  </customSheetViews>
  <mergeCells count="241">
    <mergeCell ref="E104:H104"/>
    <mergeCell ref="E108:H108"/>
    <mergeCell ref="E109:H109"/>
    <mergeCell ref="A105:D105"/>
    <mergeCell ref="A106:D106"/>
    <mergeCell ref="A107:D107"/>
    <mergeCell ref="B191:D191"/>
    <mergeCell ref="A60:C60"/>
    <mergeCell ref="D60:H60"/>
    <mergeCell ref="A61:H62"/>
    <mergeCell ref="A94:H94"/>
    <mergeCell ref="A95:G95"/>
    <mergeCell ref="A96:G96"/>
    <mergeCell ref="A97:G97"/>
    <mergeCell ref="A98:G98"/>
    <mergeCell ref="A171:H172"/>
    <mergeCell ref="A176:H179"/>
    <mergeCell ref="A188:C188"/>
    <mergeCell ref="A189:D189"/>
    <mergeCell ref="A190:B190"/>
    <mergeCell ref="C190:D190"/>
    <mergeCell ref="B165:C165"/>
    <mergeCell ref="F165:G165"/>
    <mergeCell ref="B166:C166"/>
    <mergeCell ref="F166:G166"/>
    <mergeCell ref="A167:H168"/>
    <mergeCell ref="A170:H170"/>
    <mergeCell ref="B162:C162"/>
    <mergeCell ref="F162:G162"/>
    <mergeCell ref="B163:C163"/>
    <mergeCell ref="F163:G163"/>
    <mergeCell ref="B164:C164"/>
    <mergeCell ref="F164:G164"/>
    <mergeCell ref="C158:E158"/>
    <mergeCell ref="G158:H158"/>
    <mergeCell ref="A159:H159"/>
    <mergeCell ref="A160:E160"/>
    <mergeCell ref="F160:H160"/>
    <mergeCell ref="B161:C161"/>
    <mergeCell ref="F161:G161"/>
    <mergeCell ref="C155:E155"/>
    <mergeCell ref="G155:H155"/>
    <mergeCell ref="C156:E156"/>
    <mergeCell ref="G156:H156"/>
    <mergeCell ref="C157:E157"/>
    <mergeCell ref="G157:H157"/>
    <mergeCell ref="C152:E152"/>
    <mergeCell ref="G152:H152"/>
    <mergeCell ref="C153:E153"/>
    <mergeCell ref="G153:H153"/>
    <mergeCell ref="C154:E154"/>
    <mergeCell ref="G154:H154"/>
    <mergeCell ref="C147:E147"/>
    <mergeCell ref="G147:H147"/>
    <mergeCell ref="C148:E148"/>
    <mergeCell ref="G148:H148"/>
    <mergeCell ref="A150:H150"/>
    <mergeCell ref="A151:E151"/>
    <mergeCell ref="F151:H151"/>
    <mergeCell ref="C144:E144"/>
    <mergeCell ref="G144:H144"/>
    <mergeCell ref="C145:E145"/>
    <mergeCell ref="G145:H145"/>
    <mergeCell ref="C146:E146"/>
    <mergeCell ref="G146:H146"/>
    <mergeCell ref="A141:H141"/>
    <mergeCell ref="C142:E142"/>
    <mergeCell ref="G142:H142"/>
    <mergeCell ref="C143:E143"/>
    <mergeCell ref="G143:H143"/>
    <mergeCell ref="A136:B136"/>
    <mergeCell ref="C136:D136"/>
    <mergeCell ref="E136:F136"/>
    <mergeCell ref="A134:B134"/>
    <mergeCell ref="C134:D134"/>
    <mergeCell ref="E134:F134"/>
    <mergeCell ref="A135:B135"/>
    <mergeCell ref="C135:D135"/>
    <mergeCell ref="E135:F135"/>
    <mergeCell ref="A132:B132"/>
    <mergeCell ref="C132:D132"/>
    <mergeCell ref="E132:F132"/>
    <mergeCell ref="A133:B133"/>
    <mergeCell ref="C133:D133"/>
    <mergeCell ref="E133:F133"/>
    <mergeCell ref="A129:H129"/>
    <mergeCell ref="A130:B130"/>
    <mergeCell ref="C130:D130"/>
    <mergeCell ref="E130:F130"/>
    <mergeCell ref="A131:B131"/>
    <mergeCell ref="C131:D131"/>
    <mergeCell ref="E131:F131"/>
    <mergeCell ref="B125:C125"/>
    <mergeCell ref="E125:F125"/>
    <mergeCell ref="B126:C126"/>
    <mergeCell ref="E126:F126"/>
    <mergeCell ref="B127:C127"/>
    <mergeCell ref="E127:F127"/>
    <mergeCell ref="B122:C122"/>
    <mergeCell ref="E122:F122"/>
    <mergeCell ref="B123:C123"/>
    <mergeCell ref="E123:F123"/>
    <mergeCell ref="B124:C124"/>
    <mergeCell ref="E124:F124"/>
    <mergeCell ref="E113:F113"/>
    <mergeCell ref="E114:F114"/>
    <mergeCell ref="E115:F115"/>
    <mergeCell ref="E118:F118"/>
    <mergeCell ref="A120:H120"/>
    <mergeCell ref="B121:C121"/>
    <mergeCell ref="E121:F121"/>
    <mergeCell ref="A91:D91"/>
    <mergeCell ref="E91:H91"/>
    <mergeCell ref="A92:D92"/>
    <mergeCell ref="E92:H92"/>
    <mergeCell ref="A111:H111"/>
    <mergeCell ref="E112:F112"/>
    <mergeCell ref="A99:G99"/>
    <mergeCell ref="A100:G100"/>
    <mergeCell ref="A102:H102"/>
    <mergeCell ref="A103:D103"/>
    <mergeCell ref="E105:H105"/>
    <mergeCell ref="E106:H106"/>
    <mergeCell ref="E107:H107"/>
    <mergeCell ref="E103:H103"/>
    <mergeCell ref="A104:D104"/>
    <mergeCell ref="A108:D108"/>
    <mergeCell ref="A109:D109"/>
    <mergeCell ref="A88:D88"/>
    <mergeCell ref="E88:H88"/>
    <mergeCell ref="A89:D89"/>
    <mergeCell ref="E89:H89"/>
    <mergeCell ref="A90:D90"/>
    <mergeCell ref="E90:H90"/>
    <mergeCell ref="A83:C83"/>
    <mergeCell ref="D83:H83"/>
    <mergeCell ref="A84:C85"/>
    <mergeCell ref="D84:H84"/>
    <mergeCell ref="D85:H85"/>
    <mergeCell ref="A87:H87"/>
    <mergeCell ref="A75:E75"/>
    <mergeCell ref="F75:H75"/>
    <mergeCell ref="A77:H78"/>
    <mergeCell ref="A80:H80"/>
    <mergeCell ref="A81:H81"/>
    <mergeCell ref="A82:C82"/>
    <mergeCell ref="D82:H82"/>
    <mergeCell ref="A72:E72"/>
    <mergeCell ref="F72:H72"/>
    <mergeCell ref="A73:E73"/>
    <mergeCell ref="F73:H73"/>
    <mergeCell ref="A74:E74"/>
    <mergeCell ref="F74:H74"/>
    <mergeCell ref="A67:B68"/>
    <mergeCell ref="C67:H68"/>
    <mergeCell ref="A69:B70"/>
    <mergeCell ref="C69:H70"/>
    <mergeCell ref="A71:E71"/>
    <mergeCell ref="F71:H71"/>
    <mergeCell ref="A59:C59"/>
    <mergeCell ref="D59:H59"/>
    <mergeCell ref="A64:H64"/>
    <mergeCell ref="A65:B66"/>
    <mergeCell ref="C65:H65"/>
    <mergeCell ref="C66:H66"/>
    <mergeCell ref="C53:E53"/>
    <mergeCell ref="F53:H53"/>
    <mergeCell ref="C54:E54"/>
    <mergeCell ref="F54:H54"/>
    <mergeCell ref="A57:H57"/>
    <mergeCell ref="A58:C58"/>
    <mergeCell ref="D58:H58"/>
    <mergeCell ref="C50:E50"/>
    <mergeCell ref="F50:H50"/>
    <mergeCell ref="C51:E51"/>
    <mergeCell ref="F51:H51"/>
    <mergeCell ref="C52:E52"/>
    <mergeCell ref="F52:H52"/>
    <mergeCell ref="F43:G43"/>
    <mergeCell ref="F44:G44"/>
    <mergeCell ref="F45:G45"/>
    <mergeCell ref="F46:G46"/>
    <mergeCell ref="A48:H48"/>
    <mergeCell ref="C49:E49"/>
    <mergeCell ref="F49:H49"/>
    <mergeCell ref="A38:B38"/>
    <mergeCell ref="G38:H38"/>
    <mergeCell ref="A40:H40"/>
    <mergeCell ref="A41:A42"/>
    <mergeCell ref="B41:B42"/>
    <mergeCell ref="C41:G41"/>
    <mergeCell ref="H41:H42"/>
    <mergeCell ref="F42:G42"/>
    <mergeCell ref="A35:B35"/>
    <mergeCell ref="G35:H35"/>
    <mergeCell ref="A36:B36"/>
    <mergeCell ref="G36:H36"/>
    <mergeCell ref="A37:B37"/>
    <mergeCell ref="G37:H37"/>
    <mergeCell ref="A31:H31"/>
    <mergeCell ref="A32:B32"/>
    <mergeCell ref="G32:H32"/>
    <mergeCell ref="A33:B33"/>
    <mergeCell ref="G33:H33"/>
    <mergeCell ref="A34:B34"/>
    <mergeCell ref="G34:H34"/>
    <mergeCell ref="B24:C24"/>
    <mergeCell ref="E24:F24"/>
    <mergeCell ref="A19:H19"/>
    <mergeCell ref="A21:H21"/>
    <mergeCell ref="B22:C22"/>
    <mergeCell ref="E22:F22"/>
    <mergeCell ref="B23:C23"/>
    <mergeCell ref="E23:F23"/>
    <mergeCell ref="A16:H16"/>
    <mergeCell ref="A18:H18"/>
    <mergeCell ref="B27:C27"/>
    <mergeCell ref="E27:F27"/>
    <mergeCell ref="B28:C28"/>
    <mergeCell ref="E28:F28"/>
    <mergeCell ref="B29:C29"/>
    <mergeCell ref="E29:F29"/>
    <mergeCell ref="B25:C25"/>
    <mergeCell ref="E25:F25"/>
    <mergeCell ref="B26:C26"/>
    <mergeCell ref="E26:F26"/>
    <mergeCell ref="F2:H2"/>
    <mergeCell ref="A4:H4"/>
    <mergeCell ref="A6:H6"/>
    <mergeCell ref="A7:C7"/>
    <mergeCell ref="D7:H7"/>
    <mergeCell ref="A8:C8"/>
    <mergeCell ref="D8:H8"/>
    <mergeCell ref="A13:H13"/>
    <mergeCell ref="A15:H15"/>
    <mergeCell ref="A9:C9"/>
    <mergeCell ref="D9:H9"/>
    <mergeCell ref="A10:C10"/>
    <mergeCell ref="D10:E10"/>
    <mergeCell ref="G10:H10"/>
    <mergeCell ref="A12:H12"/>
  </mergeCells>
  <conditionalFormatting sqref="B24:C24 A23:E23 B25:B29 A24:A29 D24:E29 G23:H29 A33:A38 C33:G38 C40:G42 A40:A42 A48:A49 C48:G49">
    <cfRule type="cellIs" dxfId="8" priority="1" operator="equal">
      <formula>""</formula>
    </cfRule>
  </conditionalFormatting>
  <dataValidations disablePrompts="1" count="8">
    <dataValidation type="list" allowBlank="1" showInputMessage="1" showErrorMessage="1" sqref="F162:G166" xr:uid="{E3C1F168-CC0A-4374-B0A1-2DE98113CCDC}">
      <formula1>"Elija un elemento, No relacionado, Relacionado"</formula1>
    </dataValidation>
    <dataValidation type="list" allowBlank="1" showInputMessage="1" showErrorMessage="1" sqref="D162:D166" xr:uid="{D8DE8521-0848-47C9-8CCC-D6C8D8FE35FA}">
      <formula1>"Elija un elemento, Leve, Moderado, Grave"</formula1>
    </dataValidation>
    <dataValidation type="list" allowBlank="1" showInputMessage="1" showErrorMessage="1" sqref="B153:B157" xr:uid="{0C880951-04D7-4E76-A04D-588A859B4244}">
      <formula1>"Elija un elemento, Mayor, Menor"</formula1>
    </dataValidation>
    <dataValidation type="list" allowBlank="1" showInputMessage="1" showErrorMessage="1" sqref="H113:H119 H122:H128 H131:H136" xr:uid="{32E3A3C7-09E0-44F3-A88B-988D70CA24B4}">
      <formula1>"Elija un elemento, Destrucción, Almacenamiento para uso futuro"</formula1>
    </dataValidation>
    <dataValidation type="list" allowBlank="1" showInputMessage="1" showErrorMessage="1" sqref="F71:F75 G71:H71 G73:H75" xr:uid="{A25487B7-C514-491B-B603-2D1B8EAAFB6D}">
      <formula1>"Elija un elemento, No inicia, En proceso, No aplica"</formula1>
    </dataValidation>
    <dataValidation allowBlank="1" showInputMessage="1" showErrorMessage="1" prompt="En caso de tener dudas sobre cómo llenar este campo, dar click la celda superior izquierda &quot;i&quot;  en color negro." sqref="A33:A39" xr:uid="{D928E921-B18C-4406-BEA8-BBF911966265}"/>
    <dataValidation type="list" allowBlank="1" showInputMessage="1" showErrorMessage="1" sqref="C65:H65" xr:uid="{75E0A571-2D39-450E-B252-33DA9ED75D2A}">
      <formula1>"Elija un elemento, No inicia, Abierto, Cerrado"</formula1>
    </dataValidation>
    <dataValidation type="list" allowBlank="1" showInputMessage="1" showErrorMessage="1" sqref="D84:H84 F151:H151 F158:G158 F160:H160 D60:H60" xr:uid="{3888ED73-6697-4B38-8AE4-E3F9F5F65EE5}">
      <formula1>"Elija un elemento, SI, NO"</formula1>
    </dataValidation>
  </dataValidations>
  <pageMargins left="0.55118110236220474" right="0.31496062992125984" top="1.2416666666666667" bottom="0.74803149606299213" header="0.31496062992125984" footer="0.31496062992125984"/>
  <pageSetup paperSize="9" orientation="portrait" r:id="rId2"/>
  <headerFooter>
    <oddHeader>&amp;R
&amp;G</oddHeader>
    <oddFooter>&amp;LPágina &amp;P</oddFooter>
  </headerFooter>
  <legacyDrawing r:id="rId3"/>
  <legacyDrawingHF r:id="rId4"/>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89AEF5C8-FB21-435B-AE13-939CE69BDC94}">
          <x14:formula1>
            <xm:f>'Datos Listas Desplegables'!$H$72:$H$95</xm:f>
          </x14:formula1>
          <xm:sqref>D8:H8</xm:sqref>
        </x14:dataValidation>
        <x14:dataValidation type="list" allowBlank="1" showInputMessage="1" showErrorMessage="1" xr:uid="{DE6BEEC7-841D-4D73-90FD-92A3997197C3}">
          <x14:formula1>
            <xm:f>'Datos Listas Desplegables (2)'!$D$2:$D$6</xm:f>
          </x14:formula1>
          <xm:sqref>D9:H9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3BB7-1D29-483B-B078-77FA5DDD27B7}">
  <sheetPr codeName="Hoja30">
    <tabColor theme="5" tint="-0.249977111117893"/>
  </sheetPr>
  <dimension ref="A1:I323"/>
  <sheetViews>
    <sheetView showGridLines="0" zoomScaleNormal="100" workbookViewId="0">
      <selection activeCell="M18" sqref="M18"/>
    </sheetView>
  </sheetViews>
  <sheetFormatPr baseColWidth="10" defaultRowHeight="15" x14ac:dyDescent="0.25"/>
  <cols>
    <col min="1" max="1" width="10.140625" customWidth="1"/>
    <col min="3" max="3" width="12.42578125" customWidth="1"/>
    <col min="7" max="7" width="10.42578125" customWidth="1"/>
    <col min="8" max="8" width="11.28515625" customWidth="1"/>
    <col min="9" max="9" width="3.7109375" customWidth="1"/>
  </cols>
  <sheetData>
    <row r="1" spans="1:9" x14ac:dyDescent="0.25">
      <c r="F1" s="65"/>
      <c r="H1" s="160" t="str">
        <f>""&amp;'Datos de Investigación'!$C$7&amp;""</f>
        <v/>
      </c>
    </row>
    <row r="2" spans="1:9" x14ac:dyDescent="0.25">
      <c r="F2" s="517">
        <f ca="1">TODAY()</f>
        <v>45699</v>
      </c>
      <c r="G2" s="517"/>
      <c r="H2" s="517"/>
    </row>
    <row r="3" spans="1:9" x14ac:dyDescent="0.25">
      <c r="G3" s="161"/>
      <c r="H3" s="161"/>
    </row>
    <row r="4" spans="1:9" ht="59.45" customHeight="1" x14ac:dyDescent="0.25">
      <c r="A4" s="1220" t="s">
        <v>195</v>
      </c>
      <c r="B4" s="1220"/>
      <c r="C4" s="1220"/>
      <c r="D4" s="1220"/>
      <c r="E4" s="1220"/>
      <c r="F4" s="1220"/>
      <c r="G4" s="1220"/>
      <c r="H4" s="1220"/>
      <c r="I4" s="200"/>
    </row>
    <row r="5" spans="1:9" x14ac:dyDescent="0.25">
      <c r="A5" s="87"/>
      <c r="B5" s="87"/>
      <c r="C5" s="87"/>
      <c r="D5" s="87"/>
      <c r="E5" s="87"/>
      <c r="F5" s="87"/>
      <c r="G5" s="87"/>
      <c r="H5" s="87"/>
      <c r="I5" s="87"/>
    </row>
    <row r="6" spans="1:9" x14ac:dyDescent="0.25">
      <c r="A6" s="743" t="s">
        <v>171</v>
      </c>
      <c r="B6" s="743"/>
      <c r="C6" s="743"/>
      <c r="D6" s="87"/>
      <c r="E6" s="87"/>
      <c r="F6" s="87"/>
      <c r="G6" s="87"/>
      <c r="H6" s="87"/>
      <c r="I6" s="87"/>
    </row>
    <row r="7" spans="1:9" x14ac:dyDescent="0.25">
      <c r="A7" s="88"/>
      <c r="B7" s="16"/>
      <c r="C7" s="16"/>
      <c r="D7" s="16"/>
      <c r="E7" s="16"/>
      <c r="F7" s="16"/>
      <c r="G7" s="16"/>
      <c r="H7" s="16"/>
      <c r="I7" s="16"/>
    </row>
    <row r="8" spans="1:9" ht="14.45" customHeight="1" x14ac:dyDescent="0.25">
      <c r="A8" s="675" t="str">
        <f>"Por medio del presente, yo "&amp;'Datos de Investigación'!$C$8&amp;" en calidad de investigador principal, solicito la renovación de la aprobación de la investigación "&amp;'Datos de Investigación'!$C$17&amp;", previamente aprobada por el CEISH-USFQ con código "&amp;'Datos de Investigación'!$C$7&amp;"."</f>
        <v>Por medio del presente, yo  en calidad de investigador principal, solicito la renovación de la aprobación de la investigación , previamente aprobada por el CEISH-USFQ con código .</v>
      </c>
      <c r="B8" s="675"/>
      <c r="C8" s="675"/>
      <c r="D8" s="675"/>
      <c r="E8" s="675"/>
      <c r="F8" s="675"/>
      <c r="G8" s="675"/>
      <c r="H8" s="675"/>
      <c r="I8" s="79"/>
    </row>
    <row r="9" spans="1:9" x14ac:dyDescent="0.25">
      <c r="A9" s="675"/>
      <c r="B9" s="675"/>
      <c r="C9" s="675"/>
      <c r="D9" s="675"/>
      <c r="E9" s="675"/>
      <c r="F9" s="675"/>
      <c r="G9" s="675"/>
      <c r="H9" s="675"/>
      <c r="I9" s="79"/>
    </row>
    <row r="10" spans="1:9" ht="43.15" customHeight="1" x14ac:dyDescent="0.25">
      <c r="A10" s="675"/>
      <c r="B10" s="675"/>
      <c r="C10" s="675"/>
      <c r="D10" s="675"/>
      <c r="E10" s="675"/>
      <c r="F10" s="675"/>
      <c r="G10" s="675"/>
      <c r="H10" s="675"/>
      <c r="I10" s="79"/>
    </row>
    <row r="11" spans="1:9" ht="15.75" x14ac:dyDescent="0.25">
      <c r="A11" s="199"/>
      <c r="B11" s="166"/>
      <c r="C11" s="166"/>
      <c r="D11" s="166"/>
      <c r="E11" s="166"/>
      <c r="F11" s="166"/>
      <c r="G11" s="166"/>
      <c r="H11" s="166"/>
    </row>
    <row r="12" spans="1:9" x14ac:dyDescent="0.25">
      <c r="G12" s="161"/>
      <c r="H12" s="161"/>
    </row>
    <row r="13" spans="1:9" x14ac:dyDescent="0.25">
      <c r="A13" s="701" t="s">
        <v>501</v>
      </c>
      <c r="B13" s="702"/>
      <c r="C13" s="702"/>
      <c r="D13" s="702"/>
      <c r="E13" s="702"/>
      <c r="F13" s="702"/>
      <c r="G13" s="702"/>
      <c r="H13" s="704"/>
    </row>
    <row r="14" spans="1:9" ht="72" customHeight="1" x14ac:dyDescent="0.25">
      <c r="A14" s="1192" t="s">
        <v>257</v>
      </c>
      <c r="B14" s="1192"/>
      <c r="C14" s="1192"/>
      <c r="D14" s="497" t="str">
        <f>""&amp;'Datos de Investigación'!$C$17&amp;""</f>
        <v/>
      </c>
      <c r="E14" s="497"/>
      <c r="F14" s="497"/>
      <c r="G14" s="497"/>
      <c r="H14" s="497"/>
    </row>
    <row r="15" spans="1:9" x14ac:dyDescent="0.25">
      <c r="A15" s="1217" t="s">
        <v>258</v>
      </c>
      <c r="B15" s="1218"/>
      <c r="C15" s="1219"/>
      <c r="D15" s="733" t="str">
        <f>""&amp;'Datos de Investigación'!$C$7&amp;""</f>
        <v/>
      </c>
      <c r="E15" s="857"/>
      <c r="F15" s="857"/>
      <c r="G15" s="857"/>
      <c r="H15" s="734"/>
    </row>
    <row r="16" spans="1:9" x14ac:dyDescent="0.25">
      <c r="A16" s="1217" t="s">
        <v>499</v>
      </c>
      <c r="B16" s="1218"/>
      <c r="C16" s="1219"/>
      <c r="D16" s="733"/>
      <c r="E16" s="857"/>
      <c r="F16" s="857"/>
      <c r="G16" s="857"/>
      <c r="H16" s="734"/>
    </row>
    <row r="17" spans="1:9" x14ac:dyDescent="0.25">
      <c r="A17" s="1192" t="s">
        <v>417</v>
      </c>
      <c r="B17" s="1192"/>
      <c r="C17" s="1192"/>
      <c r="D17" s="976" t="s">
        <v>53</v>
      </c>
      <c r="E17" s="977"/>
      <c r="F17" s="977"/>
      <c r="G17" s="977"/>
      <c r="H17" s="978"/>
    </row>
    <row r="18" spans="1:9" x14ac:dyDescent="0.25">
      <c r="A18" s="1192" t="s">
        <v>418</v>
      </c>
      <c r="B18" s="1192"/>
      <c r="C18" s="1192"/>
      <c r="D18" s="497" t="s">
        <v>53</v>
      </c>
      <c r="E18" s="497"/>
      <c r="F18" s="497"/>
      <c r="G18" s="497"/>
      <c r="H18" s="497"/>
    </row>
    <row r="19" spans="1:9" x14ac:dyDescent="0.25">
      <c r="A19" s="1192" t="s">
        <v>500</v>
      </c>
      <c r="B19" s="1192"/>
      <c r="C19" s="1192"/>
      <c r="D19" s="1211" t="s">
        <v>53</v>
      </c>
      <c r="E19" s="1212"/>
      <c r="F19" s="1212"/>
      <c r="G19" s="1212"/>
      <c r="H19" s="1213"/>
    </row>
    <row r="20" spans="1:9" x14ac:dyDescent="0.25">
      <c r="A20" s="701" t="s">
        <v>371</v>
      </c>
      <c r="B20" s="702"/>
      <c r="C20" s="702"/>
      <c r="D20" s="702"/>
      <c r="E20" s="702"/>
      <c r="F20" s="702"/>
      <c r="G20" s="702"/>
      <c r="H20" s="704"/>
    </row>
    <row r="21" spans="1:9" ht="29.45" customHeight="1" x14ac:dyDescent="0.25">
      <c r="A21" s="121" t="s">
        <v>265</v>
      </c>
      <c r="B21" s="1214" t="s">
        <v>68</v>
      </c>
      <c r="C21" s="1215"/>
      <c r="D21" s="1214" t="s">
        <v>369</v>
      </c>
      <c r="E21" s="1216"/>
      <c r="F21" s="1215"/>
      <c r="G21" s="1214" t="s">
        <v>419</v>
      </c>
      <c r="H21" s="1215"/>
    </row>
    <row r="22" spans="1:9" ht="29.45" customHeight="1" x14ac:dyDescent="0.25">
      <c r="A22" s="120">
        <v>1</v>
      </c>
      <c r="B22" s="929" t="str">
        <f>""&amp;Protocolo!$B$53&amp;""</f>
        <v>Investigador Principal</v>
      </c>
      <c r="C22" s="930"/>
      <c r="D22" s="705" t="str">
        <f>""&amp;Protocolo!$C$53&amp;""</f>
        <v>0</v>
      </c>
      <c r="E22" s="705"/>
      <c r="F22" s="705"/>
      <c r="G22" s="931" t="str">
        <f>""&amp;Protocolo!$G$53&amp;""</f>
        <v>0</v>
      </c>
      <c r="H22" s="933"/>
    </row>
    <row r="23" spans="1:9" ht="29.45" customHeight="1" x14ac:dyDescent="0.25">
      <c r="A23" s="120">
        <v>2</v>
      </c>
      <c r="B23" s="929" t="str">
        <f>""&amp;Protocolo!$B$54&amp;""</f>
        <v/>
      </c>
      <c r="C23" s="930"/>
      <c r="D23" s="705" t="str">
        <f>""&amp;Protocolo!$C$54&amp;""</f>
        <v/>
      </c>
      <c r="E23" s="705"/>
      <c r="F23" s="705"/>
      <c r="G23" s="931" t="str">
        <f>""&amp;Protocolo!$G$54&amp;""</f>
        <v/>
      </c>
      <c r="H23" s="933"/>
    </row>
    <row r="24" spans="1:9" ht="29.45" customHeight="1" x14ac:dyDescent="0.25">
      <c r="A24" s="120">
        <v>3</v>
      </c>
      <c r="B24" s="929" t="str">
        <f>""&amp;Protocolo!$B$55&amp;""</f>
        <v/>
      </c>
      <c r="C24" s="930"/>
      <c r="D24" s="705" t="str">
        <f>""&amp;Protocolo!$C$55&amp;""</f>
        <v/>
      </c>
      <c r="E24" s="705"/>
      <c r="F24" s="705"/>
      <c r="G24" s="931" t="str">
        <f>""&amp;Protocolo!$G$55&amp;""</f>
        <v/>
      </c>
      <c r="H24" s="933"/>
    </row>
    <row r="25" spans="1:9" ht="29.45" customHeight="1" x14ac:dyDescent="0.25">
      <c r="A25" s="120">
        <v>4</v>
      </c>
      <c r="B25" s="929" t="str">
        <f>""&amp;Protocolo!$B$56&amp;""</f>
        <v/>
      </c>
      <c r="C25" s="930"/>
      <c r="D25" s="705" t="str">
        <f>""&amp;Protocolo!$C$56&amp;""</f>
        <v/>
      </c>
      <c r="E25" s="705"/>
      <c r="F25" s="705"/>
      <c r="G25" s="931" t="str">
        <f>""&amp;Protocolo!$G$56&amp;""</f>
        <v/>
      </c>
      <c r="H25" s="933"/>
    </row>
    <row r="26" spans="1:9" ht="29.45" customHeight="1" x14ac:dyDescent="0.25">
      <c r="A26" s="196">
        <v>5</v>
      </c>
      <c r="B26" s="1205" t="str">
        <f>""&amp;Protocolo!$B$57&amp;""</f>
        <v/>
      </c>
      <c r="C26" s="1205"/>
      <c r="D26" s="1206" t="str">
        <f>""&amp;Protocolo!$C$57&amp;""</f>
        <v/>
      </c>
      <c r="E26" s="1206"/>
      <c r="F26" s="1206"/>
      <c r="G26" s="1207" t="str">
        <f>""&amp;Protocolo!$G$57&amp;""</f>
        <v/>
      </c>
      <c r="H26" s="1208"/>
    </row>
    <row r="27" spans="1:9" x14ac:dyDescent="0.25">
      <c r="A27" s="180"/>
      <c r="B27" s="197"/>
      <c r="C27" s="197"/>
      <c r="D27" s="165"/>
      <c r="E27" s="165"/>
      <c r="F27" s="165"/>
      <c r="G27" s="165"/>
      <c r="H27" s="165"/>
    </row>
    <row r="28" spans="1:9" x14ac:dyDescent="0.25">
      <c r="A28" s="1209" t="s">
        <v>466</v>
      </c>
      <c r="B28" s="1209"/>
      <c r="C28" s="1209"/>
      <c r="D28" s="1210">
        <f>Protocolo!$E$33</f>
        <v>0</v>
      </c>
      <c r="E28" s="489"/>
      <c r="F28" s="489"/>
      <c r="G28" s="489"/>
      <c r="H28" s="489"/>
    </row>
    <row r="29" spans="1:9" x14ac:dyDescent="0.25">
      <c r="A29" s="179"/>
      <c r="B29" s="179"/>
      <c r="C29" s="179"/>
      <c r="D29" s="149"/>
      <c r="E29" s="149"/>
      <c r="F29" s="149"/>
      <c r="G29" s="149"/>
      <c r="H29" s="149"/>
    </row>
    <row r="30" spans="1:9" ht="14.45" customHeight="1" x14ac:dyDescent="0.25">
      <c r="A30" s="1195" t="s">
        <v>266</v>
      </c>
      <c r="B30" s="1196"/>
      <c r="C30" s="181" t="s">
        <v>267</v>
      </c>
      <c r="D30" s="182">
        <f>Protocolo!$G$28</f>
        <v>0</v>
      </c>
      <c r="E30" s="181" t="s">
        <v>268</v>
      </c>
      <c r="F30" s="182">
        <f>Protocolo!$G$29</f>
        <v>0</v>
      </c>
      <c r="G30" s="181" t="s">
        <v>253</v>
      </c>
      <c r="H30" s="195">
        <f>F30-D30</f>
        <v>0</v>
      </c>
      <c r="I30" s="178"/>
    </row>
    <row r="31" spans="1:9" ht="14.45" customHeight="1" x14ac:dyDescent="0.25">
      <c r="A31" s="186"/>
      <c r="B31" s="186"/>
      <c r="C31" s="187"/>
      <c r="D31" s="188"/>
      <c r="E31" s="187"/>
      <c r="F31" s="188"/>
      <c r="G31" s="187"/>
      <c r="H31" s="189"/>
      <c r="I31" s="178"/>
    </row>
    <row r="32" spans="1:9" ht="14.45" customHeight="1" x14ac:dyDescent="0.25">
      <c r="A32" s="862" t="s">
        <v>516</v>
      </c>
      <c r="B32" s="862"/>
      <c r="C32" s="862"/>
      <c r="D32" s="862"/>
      <c r="E32" s="862"/>
      <c r="F32" s="862"/>
      <c r="G32" s="862"/>
      <c r="H32" s="862"/>
      <c r="I32" s="178"/>
    </row>
    <row r="33" spans="1:9" ht="14.45" customHeight="1" x14ac:dyDescent="0.25">
      <c r="A33" s="1198" t="s">
        <v>517</v>
      </c>
      <c r="B33" s="1199"/>
      <c r="C33" s="1197"/>
      <c r="D33" s="1197"/>
      <c r="E33" s="1197"/>
      <c r="F33" s="1197"/>
      <c r="G33" s="1197"/>
      <c r="H33" s="1197"/>
      <c r="I33" s="178"/>
    </row>
    <row r="34" spans="1:9" ht="14.45" customHeight="1" x14ac:dyDescent="0.25">
      <c r="A34" s="1192" t="s">
        <v>518</v>
      </c>
      <c r="B34" s="1192"/>
      <c r="C34" s="1197"/>
      <c r="D34" s="1197"/>
      <c r="E34" s="1197"/>
      <c r="F34" s="1197"/>
      <c r="G34" s="1197"/>
      <c r="H34" s="1197"/>
      <c r="I34" s="178"/>
    </row>
    <row r="35" spans="1:9" ht="14.45" customHeight="1" x14ac:dyDescent="0.25">
      <c r="A35" s="1192" t="s">
        <v>519</v>
      </c>
      <c r="B35" s="1192"/>
      <c r="C35" s="1197"/>
      <c r="D35" s="1197"/>
      <c r="E35" s="1197"/>
      <c r="F35" s="1197"/>
      <c r="G35" s="1197"/>
      <c r="H35" s="1197"/>
      <c r="I35" s="178"/>
    </row>
    <row r="36" spans="1:9" ht="14.45" customHeight="1" x14ac:dyDescent="0.25">
      <c r="A36" s="183"/>
      <c r="B36" s="183"/>
      <c r="C36" s="184"/>
      <c r="D36" s="185"/>
      <c r="E36" s="184"/>
      <c r="F36" s="185"/>
      <c r="G36" s="184"/>
      <c r="H36" s="178"/>
      <c r="I36" s="178"/>
    </row>
    <row r="37" spans="1:9" ht="14.45" customHeight="1" x14ac:dyDescent="0.25">
      <c r="A37" s="1192" t="s">
        <v>520</v>
      </c>
      <c r="B37" s="1192"/>
      <c r="C37" s="1192"/>
      <c r="D37" s="1192"/>
      <c r="E37" s="1192"/>
      <c r="F37" s="1192"/>
      <c r="G37" s="1192"/>
      <c r="H37" s="1192"/>
      <c r="I37" s="178"/>
    </row>
    <row r="38" spans="1:9" ht="14.45" customHeight="1" x14ac:dyDescent="0.25">
      <c r="A38" s="1193"/>
      <c r="B38" s="1193"/>
      <c r="C38" s="1193"/>
      <c r="D38" s="1193"/>
      <c r="E38" s="1193"/>
      <c r="F38" s="1193"/>
      <c r="G38" s="1193"/>
      <c r="H38" s="1193"/>
      <c r="I38" s="178"/>
    </row>
    <row r="39" spans="1:9" ht="14.45" customHeight="1" x14ac:dyDescent="0.25">
      <c r="A39" s="1193"/>
      <c r="B39" s="1193"/>
      <c r="C39" s="1193"/>
      <c r="D39" s="1193"/>
      <c r="E39" s="1193"/>
      <c r="F39" s="1193"/>
      <c r="G39" s="1193"/>
      <c r="H39" s="1193"/>
      <c r="I39" s="178"/>
    </row>
    <row r="40" spans="1:9" ht="14.45" customHeight="1" x14ac:dyDescent="0.25">
      <c r="A40" s="1193"/>
      <c r="B40" s="1193"/>
      <c r="C40" s="1193"/>
      <c r="D40" s="1193"/>
      <c r="E40" s="1193"/>
      <c r="F40" s="1193"/>
      <c r="G40" s="1193"/>
      <c r="H40" s="1193"/>
      <c r="I40" s="178"/>
    </row>
    <row r="41" spans="1:9" ht="14.45" customHeight="1" x14ac:dyDescent="0.25">
      <c r="A41" s="183"/>
      <c r="B41" s="183"/>
      <c r="C41" s="184"/>
      <c r="D41" s="185"/>
      <c r="E41" s="184"/>
      <c r="F41" s="185"/>
      <c r="G41" s="184"/>
      <c r="H41" s="178"/>
      <c r="I41" s="178"/>
    </row>
    <row r="42" spans="1:9" ht="14.45" customHeight="1" x14ac:dyDescent="0.25">
      <c r="A42" s="862" t="s">
        <v>522</v>
      </c>
      <c r="B42" s="862"/>
      <c r="C42" s="862"/>
      <c r="D42" s="862"/>
      <c r="E42" s="862"/>
      <c r="F42" s="862"/>
      <c r="G42" s="862"/>
      <c r="H42" s="862"/>
      <c r="I42" s="178"/>
    </row>
    <row r="43" spans="1:9" ht="14.45" customHeight="1" x14ac:dyDescent="0.25">
      <c r="A43" s="1200" t="s">
        <v>489</v>
      </c>
      <c r="B43" s="1200" t="s">
        <v>490</v>
      </c>
      <c r="C43" s="1120" t="s">
        <v>491</v>
      </c>
      <c r="D43" s="1121"/>
      <c r="E43" s="1121"/>
      <c r="F43" s="1121"/>
      <c r="G43" s="1202"/>
      <c r="H43" s="1203" t="s">
        <v>505</v>
      </c>
      <c r="I43" s="178"/>
    </row>
    <row r="44" spans="1:9" ht="14.45" customHeight="1" x14ac:dyDescent="0.25">
      <c r="A44" s="1201"/>
      <c r="B44" s="1201"/>
      <c r="C44" s="206" t="s">
        <v>492</v>
      </c>
      <c r="D44" s="206" t="s">
        <v>493</v>
      </c>
      <c r="E44" s="206" t="s">
        <v>494</v>
      </c>
      <c r="F44" s="1120" t="s">
        <v>495</v>
      </c>
      <c r="G44" s="1202"/>
      <c r="H44" s="1204"/>
      <c r="I44" s="178"/>
    </row>
    <row r="45" spans="1:9" ht="14.45" customHeight="1" x14ac:dyDescent="0.25">
      <c r="A45" s="105"/>
      <c r="B45" s="105"/>
      <c r="C45" s="105"/>
      <c r="D45" s="105"/>
      <c r="E45" s="105"/>
      <c r="F45" s="985"/>
      <c r="G45" s="985"/>
      <c r="H45" s="105"/>
      <c r="I45" s="178"/>
    </row>
    <row r="46" spans="1:9" ht="14.45" customHeight="1" x14ac:dyDescent="0.25">
      <c r="A46" s="105"/>
      <c r="B46" s="105"/>
      <c r="C46" s="105"/>
      <c r="D46" s="105"/>
      <c r="E46" s="105"/>
      <c r="F46" s="985"/>
      <c r="G46" s="985"/>
      <c r="H46" s="105"/>
      <c r="I46" s="178"/>
    </row>
    <row r="47" spans="1:9" ht="14.45" customHeight="1" x14ac:dyDescent="0.25">
      <c r="A47" s="105"/>
      <c r="B47" s="105"/>
      <c r="C47" s="105"/>
      <c r="D47" s="105"/>
      <c r="E47" s="105"/>
      <c r="F47" s="985"/>
      <c r="G47" s="985"/>
      <c r="H47" s="105"/>
      <c r="I47" s="178"/>
    </row>
    <row r="48" spans="1:9" ht="14.45" customHeight="1" x14ac:dyDescent="0.25">
      <c r="A48" s="105"/>
      <c r="B48" s="105"/>
      <c r="C48" s="105"/>
      <c r="D48" s="105"/>
      <c r="E48" s="105"/>
      <c r="F48" s="985"/>
      <c r="G48" s="985"/>
      <c r="H48" s="105"/>
      <c r="I48" s="178"/>
    </row>
    <row r="49" spans="1:9" ht="14.45" customHeight="1" x14ac:dyDescent="0.25">
      <c r="A49" s="105"/>
      <c r="B49" s="105"/>
      <c r="C49" s="105"/>
      <c r="D49" s="105"/>
      <c r="E49" s="105"/>
      <c r="F49" s="985"/>
      <c r="G49" s="985"/>
      <c r="H49" s="105"/>
      <c r="I49" s="178"/>
    </row>
    <row r="50" spans="1:9" ht="14.45" customHeight="1" x14ac:dyDescent="0.25">
      <c r="A50" s="105"/>
      <c r="B50" s="105"/>
      <c r="C50" s="105"/>
      <c r="D50" s="105"/>
      <c r="E50" s="105"/>
      <c r="F50" s="985"/>
      <c r="G50" s="985"/>
      <c r="H50" s="105"/>
      <c r="I50" s="178"/>
    </row>
    <row r="51" spans="1:9" ht="14.45" customHeight="1" x14ac:dyDescent="0.25">
      <c r="A51" s="105"/>
      <c r="B51" s="105"/>
      <c r="C51" s="105"/>
      <c r="D51" s="105"/>
      <c r="E51" s="105"/>
      <c r="F51" s="985"/>
      <c r="G51" s="985"/>
      <c r="H51" s="105"/>
      <c r="I51" s="178"/>
    </row>
    <row r="52" spans="1:9" ht="14.45" customHeight="1" x14ac:dyDescent="0.25">
      <c r="A52" s="190"/>
      <c r="B52" s="190"/>
      <c r="C52" s="190"/>
      <c r="D52" s="190"/>
      <c r="E52" s="190"/>
      <c r="F52" s="191"/>
      <c r="G52" s="191"/>
      <c r="H52" s="190"/>
      <c r="I52" s="178"/>
    </row>
    <row r="53" spans="1:9" ht="14.45" customHeight="1" x14ac:dyDescent="0.25">
      <c r="A53" s="862" t="s">
        <v>523</v>
      </c>
      <c r="B53" s="862"/>
      <c r="C53" s="862"/>
      <c r="D53" s="862"/>
      <c r="E53" s="862"/>
      <c r="F53" s="862"/>
      <c r="G53" s="862"/>
      <c r="H53" s="862"/>
      <c r="I53" s="178"/>
    </row>
    <row r="54" spans="1:9" ht="14.45" customHeight="1" x14ac:dyDescent="0.25">
      <c r="A54" s="203" t="s">
        <v>524</v>
      </c>
      <c r="B54" s="204" t="s">
        <v>490</v>
      </c>
      <c r="C54" s="1120" t="s">
        <v>525</v>
      </c>
      <c r="D54" s="1121"/>
      <c r="E54" s="1122"/>
      <c r="F54" s="1123" t="s">
        <v>526</v>
      </c>
      <c r="G54" s="1121"/>
      <c r="H54" s="1122"/>
      <c r="I54" s="178"/>
    </row>
    <row r="55" spans="1:9" ht="14.45" customHeight="1" x14ac:dyDescent="0.25">
      <c r="A55" s="148"/>
      <c r="B55" s="148"/>
      <c r="C55" s="1118"/>
      <c r="D55" s="1118"/>
      <c r="E55" s="1118"/>
      <c r="F55" s="1118"/>
      <c r="G55" s="1118"/>
      <c r="H55" s="1118"/>
      <c r="I55" s="178"/>
    </row>
    <row r="56" spans="1:9" ht="14.45" customHeight="1" x14ac:dyDescent="0.25">
      <c r="A56" s="148"/>
      <c r="B56" s="148"/>
      <c r="C56" s="1118"/>
      <c r="D56" s="1118"/>
      <c r="E56" s="1118"/>
      <c r="F56" s="1118"/>
      <c r="G56" s="1118"/>
      <c r="H56" s="1118"/>
      <c r="I56" s="178"/>
    </row>
    <row r="57" spans="1:9" ht="14.45" customHeight="1" x14ac:dyDescent="0.25">
      <c r="A57" s="148"/>
      <c r="B57" s="148"/>
      <c r="C57" s="1148"/>
      <c r="D57" s="1149"/>
      <c r="E57" s="1150"/>
      <c r="F57" s="1118"/>
      <c r="G57" s="1118"/>
      <c r="H57" s="1118"/>
      <c r="I57" s="178"/>
    </row>
    <row r="58" spans="1:9" ht="14.45" customHeight="1" x14ac:dyDescent="0.25">
      <c r="A58" s="148"/>
      <c r="B58" s="148"/>
      <c r="C58" s="1118"/>
      <c r="D58" s="1118"/>
      <c r="E58" s="1118"/>
      <c r="F58" s="1118"/>
      <c r="G58" s="1118"/>
      <c r="H58" s="1118"/>
      <c r="I58" s="178"/>
    </row>
    <row r="59" spans="1:9" ht="14.45" customHeight="1" x14ac:dyDescent="0.25">
      <c r="A59" s="148"/>
      <c r="B59" s="148"/>
      <c r="C59" s="1118"/>
      <c r="D59" s="1118"/>
      <c r="E59" s="1118"/>
      <c r="F59" s="1118"/>
      <c r="G59" s="1118"/>
      <c r="H59" s="1118"/>
      <c r="I59" s="178"/>
    </row>
    <row r="60" spans="1:9" ht="14.45" customHeight="1" x14ac:dyDescent="0.25">
      <c r="A60" s="183"/>
      <c r="B60" s="202"/>
      <c r="C60" s="1194"/>
      <c r="D60" s="1194"/>
      <c r="E60" s="1194"/>
      <c r="F60" s="183"/>
      <c r="G60" s="183"/>
      <c r="H60" s="183"/>
      <c r="I60" s="178"/>
    </row>
    <row r="61" spans="1:9" ht="14.45" customHeight="1" x14ac:dyDescent="0.25">
      <c r="A61" s="190"/>
      <c r="B61" s="190"/>
      <c r="C61" s="190"/>
      <c r="D61" s="190"/>
      <c r="E61" s="190"/>
      <c r="F61" s="191"/>
      <c r="G61" s="191"/>
      <c r="H61" s="190"/>
      <c r="I61" s="178"/>
    </row>
    <row r="62" spans="1:9" ht="14.45" customHeight="1" x14ac:dyDescent="0.25">
      <c r="A62" s="1192" t="s">
        <v>521</v>
      </c>
      <c r="B62" s="1192"/>
      <c r="C62" s="1192"/>
      <c r="D62" s="1192"/>
      <c r="E62" s="1192"/>
      <c r="F62" s="1192"/>
      <c r="G62" s="1192"/>
      <c r="H62" s="1192"/>
      <c r="I62" s="178"/>
    </row>
    <row r="63" spans="1:9" ht="14.45" customHeight="1" x14ac:dyDescent="0.25">
      <c r="A63" s="1193"/>
      <c r="B63" s="1193"/>
      <c r="C63" s="1193"/>
      <c r="D63" s="1193"/>
      <c r="E63" s="1193"/>
      <c r="F63" s="1193"/>
      <c r="G63" s="1193"/>
      <c r="H63" s="1193"/>
    </row>
    <row r="64" spans="1:9" ht="14.45" customHeight="1" x14ac:dyDescent="0.25">
      <c r="A64" s="1193"/>
      <c r="B64" s="1193"/>
      <c r="C64" s="1193"/>
      <c r="D64" s="1193"/>
      <c r="E64" s="1193"/>
      <c r="F64" s="1193"/>
      <c r="G64" s="1193"/>
      <c r="H64" s="1193"/>
    </row>
    <row r="65" spans="1:9" ht="14.45" customHeight="1" x14ac:dyDescent="0.25">
      <c r="A65" s="1193"/>
      <c r="B65" s="1193"/>
      <c r="C65" s="1193"/>
      <c r="D65" s="1193"/>
      <c r="E65" s="1193"/>
      <c r="F65" s="1193"/>
      <c r="G65" s="1193"/>
      <c r="H65" s="1193"/>
    </row>
    <row r="66" spans="1:9" ht="14.45" customHeight="1" x14ac:dyDescent="0.25">
      <c r="A66" s="201"/>
      <c r="B66" s="201"/>
      <c r="C66" s="201"/>
      <c r="D66" s="201"/>
      <c r="E66" s="201"/>
      <c r="F66" s="201"/>
      <c r="G66" s="201"/>
      <c r="H66" s="201"/>
    </row>
    <row r="67" spans="1:9" ht="14.45" customHeight="1" x14ac:dyDescent="0.25">
      <c r="A67" s="1191" t="s">
        <v>515</v>
      </c>
      <c r="B67" s="1191"/>
      <c r="C67" s="1191"/>
      <c r="D67" s="1191"/>
      <c r="E67" s="1191"/>
      <c r="F67" s="1191"/>
      <c r="G67" s="1191"/>
      <c r="H67" s="1191"/>
    </row>
    <row r="68" spans="1:9" ht="14.45" customHeight="1" x14ac:dyDescent="0.25">
      <c r="A68" s="1191"/>
      <c r="B68" s="1191"/>
      <c r="C68" s="1191"/>
      <c r="D68" s="1191"/>
      <c r="E68" s="1191"/>
      <c r="F68" s="1191"/>
      <c r="G68" s="1191"/>
      <c r="H68" s="1191"/>
    </row>
    <row r="69" spans="1:9" ht="14.45" customHeight="1" x14ac:dyDescent="0.25">
      <c r="A69" s="1191"/>
      <c r="B69" s="1191"/>
      <c r="C69" s="1191"/>
      <c r="D69" s="1191"/>
      <c r="E69" s="1191"/>
      <c r="F69" s="1191"/>
      <c r="G69" s="1191"/>
      <c r="H69" s="1191"/>
    </row>
    <row r="70" spans="1:9" ht="14.45" customHeight="1" x14ac:dyDescent="0.25">
      <c r="A70" s="201"/>
      <c r="B70" s="201"/>
      <c r="C70" s="201"/>
      <c r="D70" s="201"/>
      <c r="E70" s="201"/>
      <c r="F70" s="201"/>
      <c r="G70" s="201"/>
      <c r="H70" s="201"/>
    </row>
    <row r="71" spans="1:9" ht="14.45" customHeight="1" x14ac:dyDescent="0.25">
      <c r="A71" s="729" t="s">
        <v>185</v>
      </c>
      <c r="B71" s="729"/>
      <c r="C71" s="16"/>
      <c r="D71" s="16"/>
      <c r="E71" s="16"/>
      <c r="F71" s="16"/>
      <c r="G71" s="16"/>
      <c r="H71" s="16"/>
      <c r="I71" s="16"/>
    </row>
    <row r="72" spans="1:9" ht="14.45" customHeight="1" x14ac:dyDescent="0.25">
      <c r="A72" s="513"/>
      <c r="B72" s="513"/>
      <c r="C72" s="513"/>
      <c r="D72" s="513"/>
      <c r="E72" s="513"/>
      <c r="F72" s="513"/>
      <c r="G72" s="16"/>
      <c r="H72" s="16"/>
      <c r="I72" s="16"/>
    </row>
    <row r="73" spans="1:9" ht="14.45" customHeight="1" x14ac:dyDescent="0.25">
      <c r="A73" s="513"/>
      <c r="B73" s="513"/>
      <c r="C73" s="513"/>
      <c r="D73" s="513"/>
      <c r="E73" s="513"/>
      <c r="F73" s="513"/>
      <c r="G73" s="16"/>
      <c r="H73" s="16"/>
      <c r="I73" s="16"/>
    </row>
    <row r="74" spans="1:9" ht="14.45" customHeight="1" x14ac:dyDescent="0.25">
      <c r="A74" s="513"/>
      <c r="B74" s="513"/>
      <c r="C74" s="513"/>
      <c r="D74" s="513"/>
      <c r="E74" s="513"/>
      <c r="F74" s="513"/>
      <c r="G74" s="16"/>
      <c r="H74" s="16"/>
      <c r="I74" s="16"/>
    </row>
    <row r="75" spans="1:9" ht="14.45" customHeight="1" x14ac:dyDescent="0.25">
      <c r="A75" s="513"/>
      <c r="B75" s="513"/>
      <c r="C75" s="513"/>
      <c r="D75" s="513"/>
      <c r="E75" s="513"/>
      <c r="F75" s="513"/>
      <c r="G75" s="16"/>
      <c r="H75" s="16"/>
      <c r="I75" s="16"/>
    </row>
    <row r="76" spans="1:9" ht="14.45" customHeight="1" x14ac:dyDescent="0.25">
      <c r="A76" s="678" t="str">
        <f>""&amp;'Datos de Investigación'!C8&amp;""</f>
        <v/>
      </c>
      <c r="B76" s="678"/>
      <c r="C76" s="678"/>
      <c r="D76" s="678"/>
      <c r="E76" s="678"/>
      <c r="F76" s="678"/>
      <c r="G76" s="678"/>
      <c r="H76" s="678"/>
      <c r="I76" s="198"/>
    </row>
    <row r="77" spans="1:9" ht="14.45" customHeight="1" x14ac:dyDescent="0.25">
      <c r="A77" s="91" t="str">
        <f>""&amp;'Datos de Investigación'!$C$14&amp;""</f>
        <v/>
      </c>
      <c r="B77" s="91"/>
      <c r="C77" s="91"/>
      <c r="D77" s="16"/>
      <c r="E77" s="16"/>
      <c r="F77" s="16"/>
      <c r="G77" s="16"/>
      <c r="H77" s="16"/>
      <c r="I77" s="16"/>
    </row>
    <row r="78" spans="1:9" ht="14.45" customHeight="1" x14ac:dyDescent="0.25">
      <c r="A78" s="722" t="s">
        <v>6</v>
      </c>
      <c r="B78" s="722"/>
      <c r="C78" s="91" t="str">
        <f>""&amp;'Datos de Investigación'!$C$13&amp;""</f>
        <v/>
      </c>
      <c r="D78" s="16"/>
      <c r="E78" s="16"/>
      <c r="F78" s="16"/>
      <c r="G78" s="16"/>
      <c r="H78" s="16"/>
      <c r="I78" s="16"/>
    </row>
    <row r="79" spans="1:9" ht="14.45" customHeight="1" x14ac:dyDescent="0.25">
      <c r="A79" s="92" t="s">
        <v>157</v>
      </c>
      <c r="B79" s="723">
        <f>'Datos de Investigación'!$C$11</f>
        <v>0</v>
      </c>
      <c r="C79" s="723"/>
      <c r="D79" s="16"/>
      <c r="E79" s="16"/>
      <c r="F79" s="16"/>
      <c r="G79" s="16"/>
      <c r="H79" s="16"/>
      <c r="I79" s="16"/>
    </row>
    <row r="80" spans="1:9" ht="14.45" customHeight="1" x14ac:dyDescent="0.25"/>
    <row r="81" ht="14.45" customHeight="1" x14ac:dyDescent="0.25"/>
    <row r="82" ht="14.45" customHeight="1" x14ac:dyDescent="0.25"/>
    <row r="83" ht="14.45" customHeight="1" x14ac:dyDescent="0.25"/>
    <row r="84" ht="14.45" customHeight="1" x14ac:dyDescent="0.25"/>
    <row r="85" ht="14.45" customHeight="1" x14ac:dyDescent="0.25"/>
    <row r="86" ht="14.45" customHeight="1" x14ac:dyDescent="0.25"/>
    <row r="87" ht="14.45" customHeight="1" x14ac:dyDescent="0.25"/>
    <row r="88" ht="14.45" customHeight="1" x14ac:dyDescent="0.25"/>
    <row r="89" ht="14.45" customHeight="1" x14ac:dyDescent="0.25"/>
    <row r="90" ht="14.45" customHeight="1" x14ac:dyDescent="0.25"/>
    <row r="91" ht="14.45" customHeight="1" x14ac:dyDescent="0.25"/>
    <row r="92" ht="14.45" customHeight="1" x14ac:dyDescent="0.25"/>
    <row r="93" ht="14.45" customHeight="1" x14ac:dyDescent="0.25"/>
    <row r="94" ht="14.45" customHeight="1" x14ac:dyDescent="0.25"/>
    <row r="95" ht="14.45" customHeight="1" x14ac:dyDescent="0.25"/>
    <row r="96" ht="14.45" customHeight="1" x14ac:dyDescent="0.25"/>
    <row r="97" ht="14.45" customHeight="1" x14ac:dyDescent="0.25"/>
    <row r="98" ht="14.45" customHeight="1" x14ac:dyDescent="0.25"/>
    <row r="99" ht="14.45" customHeight="1" x14ac:dyDescent="0.25"/>
    <row r="100" ht="14.45" customHeight="1" x14ac:dyDescent="0.25"/>
    <row r="101" ht="14.45" customHeight="1" x14ac:dyDescent="0.25"/>
    <row r="102" ht="14.45" customHeight="1" x14ac:dyDescent="0.25"/>
    <row r="103" ht="14.45" customHeight="1" x14ac:dyDescent="0.25"/>
    <row r="104" ht="14.45" customHeight="1" x14ac:dyDescent="0.25"/>
    <row r="105" ht="14.45" customHeight="1" x14ac:dyDescent="0.25"/>
    <row r="106" ht="14.45" customHeight="1" x14ac:dyDescent="0.25"/>
    <row r="107" ht="14.45" customHeight="1" x14ac:dyDescent="0.25"/>
    <row r="108" ht="14.45" customHeight="1" x14ac:dyDescent="0.25"/>
    <row r="109" ht="14.45" customHeight="1" x14ac:dyDescent="0.25"/>
    <row r="110" ht="14.45" customHeight="1" x14ac:dyDescent="0.25"/>
    <row r="111" ht="14.45" customHeight="1" x14ac:dyDescent="0.25"/>
    <row r="112" ht="14.45" customHeight="1" x14ac:dyDescent="0.25"/>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row r="251" ht="14.45" customHeight="1" x14ac:dyDescent="0.25"/>
    <row r="252" ht="14.45" customHeight="1" x14ac:dyDescent="0.25"/>
    <row r="253" ht="14.45" customHeight="1" x14ac:dyDescent="0.25"/>
    <row r="254" ht="14.45" customHeight="1" x14ac:dyDescent="0.25"/>
    <row r="255" ht="14.45" customHeight="1" x14ac:dyDescent="0.25"/>
    <row r="256" ht="14.45" customHeight="1" x14ac:dyDescent="0.25"/>
    <row r="257" ht="14.45" customHeight="1" x14ac:dyDescent="0.25"/>
    <row r="258" ht="14.45" customHeight="1" x14ac:dyDescent="0.25"/>
    <row r="259" ht="14.45" customHeight="1" x14ac:dyDescent="0.25"/>
    <row r="260" ht="14.45" customHeight="1" x14ac:dyDescent="0.25"/>
    <row r="261" ht="14.45" customHeight="1" x14ac:dyDescent="0.25"/>
    <row r="262" ht="14.45" customHeight="1" x14ac:dyDescent="0.25"/>
    <row r="263" ht="14.45" customHeight="1" x14ac:dyDescent="0.25"/>
    <row r="264" ht="14.45" customHeight="1" x14ac:dyDescent="0.25"/>
    <row r="265" ht="14.45" customHeight="1" x14ac:dyDescent="0.25"/>
    <row r="266" ht="14.45" customHeight="1" x14ac:dyDescent="0.25"/>
    <row r="267" ht="14.45" customHeight="1" x14ac:dyDescent="0.25"/>
    <row r="268" ht="14.45" customHeight="1" x14ac:dyDescent="0.25"/>
    <row r="269" ht="14.45" customHeight="1" x14ac:dyDescent="0.25"/>
    <row r="270" ht="14.45" customHeight="1" x14ac:dyDescent="0.25"/>
    <row r="271" ht="14.45" customHeight="1" x14ac:dyDescent="0.25"/>
    <row r="272" ht="14.45" customHeight="1" x14ac:dyDescent="0.25"/>
    <row r="273" ht="14.45" customHeight="1" x14ac:dyDescent="0.25"/>
    <row r="274" ht="14.45" customHeight="1" x14ac:dyDescent="0.25"/>
    <row r="275" ht="14.45" customHeight="1" x14ac:dyDescent="0.25"/>
    <row r="276" ht="14.45" customHeight="1" x14ac:dyDescent="0.25"/>
    <row r="277" ht="14.45" customHeight="1" x14ac:dyDescent="0.25"/>
    <row r="278" ht="14.45" customHeight="1" x14ac:dyDescent="0.25"/>
    <row r="279" ht="14.45" customHeight="1" x14ac:dyDescent="0.25"/>
    <row r="280" ht="14.45" customHeight="1" x14ac:dyDescent="0.25"/>
    <row r="281" ht="14.45" customHeight="1" x14ac:dyDescent="0.25"/>
    <row r="282" ht="14.45" customHeight="1" x14ac:dyDescent="0.25"/>
    <row r="283" ht="14.45" customHeight="1" x14ac:dyDescent="0.25"/>
    <row r="284" ht="14.45" customHeight="1" x14ac:dyDescent="0.25"/>
    <row r="285" ht="14.45" customHeight="1" x14ac:dyDescent="0.25"/>
    <row r="286" ht="14.45" customHeight="1" x14ac:dyDescent="0.25"/>
    <row r="287" ht="14.45" customHeight="1" x14ac:dyDescent="0.25"/>
    <row r="288" ht="14.45" customHeight="1" x14ac:dyDescent="0.25"/>
    <row r="289" ht="14.45" customHeight="1" x14ac:dyDescent="0.25"/>
    <row r="290" ht="14.45" customHeight="1" x14ac:dyDescent="0.25"/>
    <row r="291" ht="14.45" customHeight="1" x14ac:dyDescent="0.25"/>
    <row r="292" ht="14.45" customHeight="1" x14ac:dyDescent="0.25"/>
    <row r="293" ht="14.45" customHeight="1" x14ac:dyDescent="0.25"/>
    <row r="294" ht="14.45" customHeight="1" x14ac:dyDescent="0.25"/>
    <row r="295" ht="14.45" customHeight="1" x14ac:dyDescent="0.25"/>
    <row r="296" ht="14.45" customHeight="1" x14ac:dyDescent="0.25"/>
    <row r="297" ht="14.45" customHeight="1" x14ac:dyDescent="0.25"/>
    <row r="298" ht="14.45" customHeight="1" x14ac:dyDescent="0.25"/>
    <row r="299" ht="14.45" customHeight="1" x14ac:dyDescent="0.25"/>
    <row r="300" ht="14.45" customHeight="1" x14ac:dyDescent="0.25"/>
    <row r="301" ht="14.45" customHeight="1" x14ac:dyDescent="0.25"/>
    <row r="302" ht="14.45" customHeight="1" x14ac:dyDescent="0.25"/>
    <row r="303" ht="14.45" customHeight="1" x14ac:dyDescent="0.25"/>
    <row r="304" ht="14.45" customHeight="1" x14ac:dyDescent="0.25"/>
    <row r="305" ht="14.45" customHeight="1" x14ac:dyDescent="0.25"/>
    <row r="306" ht="14.45" customHeight="1" x14ac:dyDescent="0.25"/>
    <row r="307" ht="14.45" customHeight="1" x14ac:dyDescent="0.25"/>
    <row r="308" ht="14.45" customHeight="1" x14ac:dyDescent="0.25"/>
    <row r="309" ht="14.45" customHeight="1" x14ac:dyDescent="0.25"/>
    <row r="310" ht="14.45" customHeight="1" x14ac:dyDescent="0.25"/>
    <row r="311" ht="14.45" customHeight="1" x14ac:dyDescent="0.25"/>
    <row r="312" ht="14.45" customHeight="1" x14ac:dyDescent="0.25"/>
    <row r="313" ht="14.45" customHeight="1" x14ac:dyDescent="0.25"/>
    <row r="314" ht="14.45" customHeight="1" x14ac:dyDescent="0.25"/>
    <row r="315" ht="14.45" customHeight="1" x14ac:dyDescent="0.25"/>
    <row r="316" ht="14.45" customHeight="1" x14ac:dyDescent="0.25"/>
    <row r="317" ht="14.45" customHeight="1" x14ac:dyDescent="0.25"/>
    <row r="318" ht="14.45" customHeight="1" x14ac:dyDescent="0.25"/>
    <row r="319" ht="14.45" customHeight="1" x14ac:dyDescent="0.25"/>
    <row r="320" ht="14.45" customHeight="1" x14ac:dyDescent="0.25"/>
    <row r="321" ht="14.45" customHeight="1" x14ac:dyDescent="0.25"/>
    <row r="322" ht="14.45" customHeight="1" x14ac:dyDescent="0.25"/>
    <row r="323" ht="14.45" customHeight="1" x14ac:dyDescent="0.25"/>
  </sheetData>
  <sheetProtection password="F865" sheet="1"/>
  <customSheetViews>
    <customSheetView guid="{F18DF457-81A8-4440-941F-29A6E090E356}" showGridLines="0" state="hidden">
      <selection activeCell="A5" sqref="A5:H5"/>
      <pageMargins left="0.55118110236220474" right="0.31496062992125984" top="1.375" bottom="0.74803149606299213" header="0.31496062992125984" footer="0.31496062992125984"/>
      <pageSetup paperSize="9" orientation="portrait" r:id="rId1"/>
      <headerFooter>
        <oddHeader>&amp;R
&amp;G</oddHeader>
        <oddFooter>&amp;LPágina &amp;P</oddFooter>
      </headerFooter>
    </customSheetView>
  </customSheetViews>
  <mergeCells count="83">
    <mergeCell ref="A15:C15"/>
    <mergeCell ref="D15:H15"/>
    <mergeCell ref="A6:C6"/>
    <mergeCell ref="F2:H2"/>
    <mergeCell ref="A4:H4"/>
    <mergeCell ref="A13:H13"/>
    <mergeCell ref="A14:C14"/>
    <mergeCell ref="D14:H14"/>
    <mergeCell ref="A8:H10"/>
    <mergeCell ref="A16:C16"/>
    <mergeCell ref="D16:H16"/>
    <mergeCell ref="A17:C17"/>
    <mergeCell ref="D17:H17"/>
    <mergeCell ref="A18:C18"/>
    <mergeCell ref="D18:H18"/>
    <mergeCell ref="B25:C25"/>
    <mergeCell ref="D25:F25"/>
    <mergeCell ref="G25:H25"/>
    <mergeCell ref="A19:C19"/>
    <mergeCell ref="D19:H19"/>
    <mergeCell ref="A20:H20"/>
    <mergeCell ref="B21:C21"/>
    <mergeCell ref="D21:F21"/>
    <mergeCell ref="G21:H21"/>
    <mergeCell ref="B24:C24"/>
    <mergeCell ref="D24:F24"/>
    <mergeCell ref="G24:H24"/>
    <mergeCell ref="B22:C22"/>
    <mergeCell ref="D22:F22"/>
    <mergeCell ref="G22:H22"/>
    <mergeCell ref="B23:C23"/>
    <mergeCell ref="B26:C26"/>
    <mergeCell ref="D26:F26"/>
    <mergeCell ref="G26:H26"/>
    <mergeCell ref="A28:C28"/>
    <mergeCell ref="D28:H28"/>
    <mergeCell ref="A43:A44"/>
    <mergeCell ref="B43:B44"/>
    <mergeCell ref="C43:G43"/>
    <mergeCell ref="H43:H44"/>
    <mergeCell ref="F44:G44"/>
    <mergeCell ref="A71:B71"/>
    <mergeCell ref="A72:F75"/>
    <mergeCell ref="A76:H76"/>
    <mergeCell ref="A78:B78"/>
    <mergeCell ref="B79:C79"/>
    <mergeCell ref="D23:F23"/>
    <mergeCell ref="G23:H23"/>
    <mergeCell ref="A53:H53"/>
    <mergeCell ref="C54:E54"/>
    <mergeCell ref="F54:H54"/>
    <mergeCell ref="A30:B30"/>
    <mergeCell ref="A42:H42"/>
    <mergeCell ref="A35:B35"/>
    <mergeCell ref="C34:H34"/>
    <mergeCell ref="C35:H35"/>
    <mergeCell ref="A37:H37"/>
    <mergeCell ref="A32:H32"/>
    <mergeCell ref="A33:B33"/>
    <mergeCell ref="C33:H33"/>
    <mergeCell ref="A34:B34"/>
    <mergeCell ref="A38:H40"/>
    <mergeCell ref="F51:G51"/>
    <mergeCell ref="F45:G45"/>
    <mergeCell ref="F46:G46"/>
    <mergeCell ref="F47:G47"/>
    <mergeCell ref="F48:G48"/>
    <mergeCell ref="F49:G49"/>
    <mergeCell ref="F50:G50"/>
    <mergeCell ref="A67:H69"/>
    <mergeCell ref="F55:H55"/>
    <mergeCell ref="F56:H56"/>
    <mergeCell ref="F57:H57"/>
    <mergeCell ref="F58:H58"/>
    <mergeCell ref="F59:H59"/>
    <mergeCell ref="C57:E57"/>
    <mergeCell ref="C58:E58"/>
    <mergeCell ref="C59:E59"/>
    <mergeCell ref="A62:H62"/>
    <mergeCell ref="A63:H65"/>
    <mergeCell ref="C60:E60"/>
    <mergeCell ref="C55:E55"/>
    <mergeCell ref="C56:E56"/>
  </mergeCells>
  <pageMargins left="0.55118110236220474" right="0.31496062992125984" top="1.375" bottom="0.74803149606299213" header="0.31496062992125984" footer="0.31496062992125984"/>
  <pageSetup paperSize="9" orientation="portrait" r:id="rId2"/>
  <headerFooter>
    <oddHeader>&amp;R
&amp;G</oddHeader>
    <oddFooter>&amp;LPágina &amp;P</oddFooter>
  </headerFooter>
  <legacyDrawingHF r:id="rId3"/>
  <extLst>
    <ext xmlns:x14="http://schemas.microsoft.com/office/spreadsheetml/2009/9/main" uri="{CCE6A557-97BC-4b89-ADB6-D9C93CAAB3DF}">
      <x14:dataValidations xmlns:xm="http://schemas.microsoft.com/office/excel/2006/main" count="3">
        <x14:dataValidation type="list" allowBlank="1" showInputMessage="1" showErrorMessage="1" xr:uid="{D107A672-485D-4320-9E23-DE00047EC4B9}">
          <x14:formula1>
            <xm:f>'Datos Listas Desplegables (2)'!$J$37:$J$49</xm:f>
          </x14:formula1>
          <xm:sqref>D17:H17</xm:sqref>
        </x14:dataValidation>
        <x14:dataValidation type="list" allowBlank="1" showInputMessage="1" showErrorMessage="1" xr:uid="{EAF86F55-7C17-4AE9-9DBB-2C48896EF07A}">
          <x14:formula1>
            <xm:f>'Datos Listas Desplegables (2)'!$E$37:$E$40</xm:f>
          </x14:formula1>
          <xm:sqref>D19:H19</xm:sqref>
        </x14:dataValidation>
        <x14:dataValidation type="list" allowBlank="1" showInputMessage="1" showErrorMessage="1" xr:uid="{514D1A32-8986-4A29-BF54-BCE0537DAF2E}">
          <x14:formula1>
            <xm:f>'Datos Listas Desplegables (2)'!$D$2:$D$6</xm:f>
          </x14:formula1>
          <xm:sqref>D18:H18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B512C-2854-4790-B27E-04F4C191BB20}">
  <sheetPr codeName="Hoja31">
    <tabColor theme="5" tint="-0.249977111117893"/>
  </sheetPr>
  <dimension ref="A2:M33"/>
  <sheetViews>
    <sheetView showGridLines="0" zoomScaleNormal="100" workbookViewId="0">
      <selection activeCell="F29" sqref="F29:H29"/>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6.7109375" style="16" customWidth="1"/>
    <col min="9" max="9" width="13.28515625" style="16" customWidth="1"/>
    <col min="10" max="10" width="9.285156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2" spans="1:11" s="17" customFormat="1" x14ac:dyDescent="0.25">
      <c r="A2" s="16"/>
      <c r="B2" s="16"/>
      <c r="C2" s="16"/>
      <c r="D2" s="16"/>
      <c r="E2" s="16"/>
      <c r="F2" s="16"/>
      <c r="G2" s="65"/>
      <c r="H2" s="65"/>
      <c r="I2" s="680">
        <f>'Datos de Investigación'!C7</f>
        <v>0</v>
      </c>
      <c r="J2" s="679"/>
    </row>
    <row r="3" spans="1:11" s="17" customFormat="1" x14ac:dyDescent="0.25">
      <c r="A3" s="16"/>
      <c r="B3" s="16"/>
      <c r="C3" s="16"/>
      <c r="D3" s="16"/>
      <c r="E3" s="16"/>
      <c r="F3" s="16"/>
      <c r="G3" s="65"/>
      <c r="H3" s="65"/>
      <c r="I3" s="219" t="s">
        <v>405</v>
      </c>
      <c r="J3" s="128"/>
    </row>
    <row r="4" spans="1:11" s="17" customFormat="1" x14ac:dyDescent="0.25">
      <c r="A4" s="16"/>
      <c r="B4" s="16"/>
      <c r="C4" s="16"/>
      <c r="D4" s="16"/>
      <c r="E4" s="16"/>
      <c r="F4" s="16"/>
      <c r="H4" s="220" t="s">
        <v>159</v>
      </c>
      <c r="I4" s="1066">
        <f ca="1">TODAY()</f>
        <v>45699</v>
      </c>
      <c r="J4" s="1066"/>
      <c r="K4" s="129"/>
    </row>
    <row r="5" spans="1:11" s="17" customFormat="1" ht="71.45" customHeight="1" x14ac:dyDescent="0.25">
      <c r="A5" s="510" t="str">
        <f>"Señor/a, Dr/a
"&amp;'Datos de Investigación'!$C$8&amp;"
Investigador Principal 
"&amp;'Datos de Investigación'!$C$14&amp;"
Presente"</f>
        <v>Señor/a, Dr/a
Investigador Principal 
Presente</v>
      </c>
      <c r="B5" s="510"/>
      <c r="C5" s="510"/>
      <c r="D5" s="510"/>
      <c r="E5" s="510"/>
      <c r="F5" s="510"/>
      <c r="G5" s="510"/>
      <c r="H5" s="510"/>
      <c r="I5" s="510"/>
      <c r="J5" s="510"/>
    </row>
    <row r="6" spans="1:11" s="17" customFormat="1" ht="15" customHeight="1" x14ac:dyDescent="0.25">
      <c r="A6" s="350"/>
      <c r="B6" s="350"/>
      <c r="C6" s="350"/>
      <c r="D6" s="350"/>
      <c r="E6" s="350"/>
      <c r="F6" s="350"/>
      <c r="G6" s="350"/>
      <c r="H6" s="350"/>
      <c r="I6" s="350"/>
      <c r="J6" s="350"/>
    </row>
    <row r="7" spans="1:11" s="17" customFormat="1" ht="33.6" customHeight="1" x14ac:dyDescent="0.25">
      <c r="A7" s="510" t="s">
        <v>736</v>
      </c>
      <c r="B7" s="510"/>
      <c r="C7" s="510"/>
      <c r="D7" s="510"/>
      <c r="E7" s="510"/>
      <c r="F7" s="87"/>
      <c r="G7" s="87"/>
      <c r="H7" s="87"/>
      <c r="I7" s="87"/>
      <c r="J7" s="87"/>
    </row>
    <row r="8" spans="1:11" s="17" customFormat="1" x14ac:dyDescent="0.25">
      <c r="A8" s="743" t="s">
        <v>402</v>
      </c>
      <c r="B8" s="743"/>
      <c r="C8" s="743"/>
      <c r="D8" s="87"/>
      <c r="E8" s="87"/>
      <c r="F8" s="87"/>
      <c r="G8" s="87"/>
      <c r="H8" s="87"/>
      <c r="I8" s="87"/>
      <c r="J8" s="87"/>
    </row>
    <row r="9" spans="1:11" s="17" customFormat="1" x14ac:dyDescent="0.25">
      <c r="A9" s="88"/>
      <c r="B9" s="16"/>
      <c r="C9" s="16"/>
      <c r="D9" s="16"/>
      <c r="E9" s="16"/>
      <c r="F9" s="16"/>
      <c r="G9" s="16"/>
      <c r="H9" s="16"/>
      <c r="I9" s="16"/>
      <c r="J9" s="16"/>
    </row>
    <row r="10" spans="1:11" s="17" customFormat="1" ht="14.45" customHeight="1" x14ac:dyDescent="0.25">
      <c r="A10" s="675" t="str">
        <f>"El Comité de Ética de Investigación en Seres Humanos de la Universidad San Francisco de Quito USFQ (CEISH-USFQ),"&amp;" notifica a usted que, en sesión _________( sesión ordinaria o extraordinaria), celebrada el día______________ (día, mes, año), con acta _________ (número de acta de sesión), "&amp;"evaluó la solicitud de renovación de aprobación Nro. ___, a la investigación "&amp;'Datos de Investigación'!$C$17&amp;", con código "&amp;'Datos de Investigación'!$C$7&amp;" , acordando Renovar la aprobación de la investigación, por ___ meses: "</f>
        <v xml:space="preserve">El Comité de Ética de Investigación en Seres Humanos de la Universidad San Francisco de Quito USFQ (CEISH-USFQ), notifica a usted que, en sesión _________( sesión ordinaria o extraordinaria), celebrada el día______________ (día, mes, año), con acta _________ (número de acta de sesión), evaluó la solicitud de renovación de aprobación Nro. ___, a la investigación , con código  , acordando Renovar la aprobación de la investigación, por ___ meses: </v>
      </c>
      <c r="B10" s="675"/>
      <c r="C10" s="675"/>
      <c r="D10" s="675"/>
      <c r="E10" s="675"/>
      <c r="F10" s="675"/>
      <c r="G10" s="675"/>
      <c r="H10" s="675"/>
      <c r="I10" s="675"/>
      <c r="J10" s="675"/>
    </row>
    <row r="11" spans="1:11" s="17" customFormat="1" x14ac:dyDescent="0.25">
      <c r="A11" s="675"/>
      <c r="B11" s="675"/>
      <c r="C11" s="675"/>
      <c r="D11" s="675"/>
      <c r="E11" s="675"/>
      <c r="F11" s="675"/>
      <c r="G11" s="675"/>
      <c r="H11" s="675"/>
      <c r="I11" s="675"/>
      <c r="J11" s="675"/>
    </row>
    <row r="12" spans="1:11" s="17" customFormat="1" ht="14.45" customHeight="1" x14ac:dyDescent="0.25">
      <c r="A12" s="675"/>
      <c r="B12" s="675"/>
      <c r="C12" s="675"/>
      <c r="D12" s="675"/>
      <c r="E12" s="675"/>
      <c r="F12" s="675"/>
      <c r="G12" s="675"/>
      <c r="H12" s="675"/>
      <c r="I12" s="675"/>
      <c r="J12" s="675"/>
    </row>
    <row r="13" spans="1:11" s="17" customFormat="1" ht="14.45" customHeight="1" x14ac:dyDescent="0.25">
      <c r="A13" s="675"/>
      <c r="B13" s="675"/>
      <c r="C13" s="675"/>
      <c r="D13" s="675"/>
      <c r="E13" s="675"/>
      <c r="F13" s="675"/>
      <c r="G13" s="675"/>
      <c r="H13" s="675"/>
      <c r="I13" s="675"/>
      <c r="J13" s="675"/>
    </row>
    <row r="14" spans="1:11" s="17" customFormat="1" ht="14.45" customHeight="1" x14ac:dyDescent="0.25">
      <c r="A14" s="675"/>
      <c r="B14" s="675"/>
      <c r="C14" s="675"/>
      <c r="D14" s="675"/>
      <c r="E14" s="675"/>
      <c r="F14" s="675"/>
      <c r="G14" s="675"/>
      <c r="H14" s="675"/>
      <c r="I14" s="675"/>
      <c r="J14" s="675"/>
    </row>
    <row r="15" spans="1:11" s="17" customFormat="1" ht="14.45" customHeight="1" x14ac:dyDescent="0.25">
      <c r="A15" s="79"/>
      <c r="B15" s="79"/>
      <c r="C15" s="79"/>
      <c r="D15" s="79"/>
      <c r="E15" s="79"/>
      <c r="F15" s="79"/>
      <c r="G15" s="79"/>
      <c r="H15" s="79"/>
      <c r="I15" s="79"/>
      <c r="J15" s="79"/>
    </row>
    <row r="16" spans="1:11" s="17" customFormat="1" ht="14.45" customHeight="1" x14ac:dyDescent="0.25">
      <c r="A16" s="852" t="s">
        <v>737</v>
      </c>
      <c r="B16" s="852"/>
      <c r="C16" s="852"/>
      <c r="D16" s="852"/>
      <c r="E16" s="852"/>
      <c r="F16" s="852"/>
      <c r="G16" s="852"/>
      <c r="H16" s="852"/>
      <c r="I16" s="852"/>
      <c r="J16" s="852"/>
    </row>
    <row r="17" spans="1:10" s="17" customFormat="1" x14ac:dyDescent="0.25">
      <c r="A17" s="222"/>
      <c r="B17" s="222"/>
      <c r="C17" s="222"/>
      <c r="D17" s="134"/>
      <c r="E17" s="134"/>
      <c r="F17" s="134"/>
      <c r="G17" s="134"/>
      <c r="H17" s="134"/>
      <c r="I17" s="134"/>
      <c r="J17" s="134"/>
    </row>
    <row r="18" spans="1:10" s="17" customFormat="1" x14ac:dyDescent="0.25">
      <c r="A18" s="1221" t="s">
        <v>739</v>
      </c>
      <c r="B18" s="1221"/>
      <c r="C18" s="1221"/>
      <c r="D18" s="1221"/>
      <c r="E18" s="1221"/>
      <c r="F18" s="1221"/>
      <c r="G18" s="1221"/>
      <c r="H18" s="1221"/>
      <c r="I18" s="1221"/>
      <c r="J18" s="1221"/>
    </row>
    <row r="19" spans="1:10" s="17" customFormat="1" ht="133.15" customHeight="1" x14ac:dyDescent="0.25">
      <c r="A19" s="1221"/>
      <c r="B19" s="1221"/>
      <c r="C19" s="1221"/>
      <c r="D19" s="1221"/>
      <c r="E19" s="1221"/>
      <c r="F19" s="1221"/>
      <c r="G19" s="1221"/>
      <c r="H19" s="1221"/>
      <c r="I19" s="1221"/>
      <c r="J19" s="1221"/>
    </row>
    <row r="20" spans="1:10" s="17" customFormat="1" ht="15.6" customHeight="1" x14ac:dyDescent="0.25">
      <c r="A20" s="16"/>
      <c r="B20" s="957" t="s">
        <v>411</v>
      </c>
      <c r="C20" s="957"/>
      <c r="D20" s="16"/>
      <c r="E20" s="16"/>
      <c r="F20" s="16"/>
      <c r="G20" s="16"/>
      <c r="H20" s="16"/>
      <c r="I20" s="16"/>
      <c r="J20" s="16"/>
    </row>
    <row r="28" spans="1:10" s="17" customFormat="1" ht="14.45" customHeight="1" x14ac:dyDescent="0.25">
      <c r="A28" s="16"/>
      <c r="B28" s="960" t="s">
        <v>415</v>
      </c>
      <c r="C28" s="960"/>
      <c r="D28" s="960"/>
      <c r="E28" s="16"/>
      <c r="F28" s="960" t="s">
        <v>416</v>
      </c>
      <c r="G28" s="960"/>
      <c r="H28" s="960"/>
      <c r="I28" s="228"/>
      <c r="J28" s="16"/>
    </row>
    <row r="29" spans="1:10" s="17" customFormat="1" ht="14.45" customHeight="1" x14ac:dyDescent="0.25">
      <c r="A29" s="16"/>
      <c r="B29" s="958" t="s">
        <v>412</v>
      </c>
      <c r="C29" s="958"/>
      <c r="D29" s="958"/>
      <c r="E29" s="16"/>
      <c r="F29" s="958" t="s">
        <v>837</v>
      </c>
      <c r="G29" s="958"/>
      <c r="H29" s="958"/>
      <c r="I29" s="229"/>
      <c r="J29" s="16"/>
    </row>
    <row r="30" spans="1:10" s="17" customFormat="1" ht="39.6" customHeight="1" x14ac:dyDescent="0.25">
      <c r="A30" s="16"/>
      <c r="B30" s="949" t="s">
        <v>427</v>
      </c>
      <c r="C30" s="949"/>
      <c r="D30" s="949"/>
      <c r="E30" s="16"/>
      <c r="F30" s="16"/>
      <c r="G30" s="16"/>
      <c r="H30" s="16"/>
      <c r="I30" s="16"/>
      <c r="J30" s="16"/>
    </row>
    <row r="31" spans="1:10" x14ac:dyDescent="0.25">
      <c r="B31" s="675" t="s">
        <v>738</v>
      </c>
      <c r="C31" s="675"/>
      <c r="D31" s="675"/>
      <c r="E31" s="675"/>
    </row>
    <row r="32" spans="1:10" x14ac:dyDescent="0.25">
      <c r="B32" s="675"/>
      <c r="C32" s="675"/>
      <c r="D32" s="675"/>
      <c r="E32" s="675"/>
    </row>
    <row r="33" spans="2:2" x14ac:dyDescent="0.25">
      <c r="B33" s="230"/>
    </row>
  </sheetData>
  <sheetProtection password="F865" sheet="1" selectLockedCells="1"/>
  <dataConsolidate function="varp">
    <dataRefs count="1">
      <dataRef ref="A1:H5" sheet="B. DETALLE DE LA INVESTIGACIÓN" r:id="rId1"/>
    </dataRefs>
  </dataConsolidate>
  <customSheetViews>
    <customSheetView guid="{F18DF457-81A8-4440-941F-29A6E090E356}" showGridLines="0" state="hidden">
      <selection activeCell="A5" sqref="A5:J5"/>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15">
    <mergeCell ref="B31:E32"/>
    <mergeCell ref="A16:J16"/>
    <mergeCell ref="B20:C20"/>
    <mergeCell ref="B28:D28"/>
    <mergeCell ref="F28:H28"/>
    <mergeCell ref="B29:D29"/>
    <mergeCell ref="F29:H29"/>
    <mergeCell ref="B30:D30"/>
    <mergeCell ref="A18:J19"/>
    <mergeCell ref="A10:J14"/>
    <mergeCell ref="I2:J2"/>
    <mergeCell ref="I4:J4"/>
    <mergeCell ref="A5:J5"/>
    <mergeCell ref="A7:E7"/>
    <mergeCell ref="A8:C8"/>
  </mergeCells>
  <pageMargins left="0.54166666666666663" right="0.26666666666666666" top="1.2941176470588236" bottom="0.74803149606299213" header="0.31496062992125984" footer="0.31496062992125984"/>
  <pageSetup paperSize="9" orientation="portrait" r:id="rId3"/>
  <headerFooter>
    <oddHeader>&amp;R
&amp;G</oddHeader>
    <oddFooter>&amp;LPágina &amp;P</oddFooter>
  </headerFooter>
  <drawing r:id="rId4"/>
  <legacyDrawingHF r:id="rId5"/>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E5CD-D030-4722-9D82-797A284D5AAA}">
  <sheetPr codeName="Hoja32">
    <tabColor theme="4"/>
  </sheetPr>
  <dimension ref="A2:T27"/>
  <sheetViews>
    <sheetView showGridLines="0" zoomScaleNormal="100" workbookViewId="0">
      <selection activeCell="C26" sqref="C26:D26"/>
    </sheetView>
  </sheetViews>
  <sheetFormatPr baseColWidth="10" defaultColWidth="11.5703125" defaultRowHeight="15" x14ac:dyDescent="0.25"/>
  <cols>
    <col min="1" max="1" width="5.7109375" style="16" customWidth="1"/>
    <col min="2" max="3" width="10" style="16" customWidth="1"/>
    <col min="4" max="4" width="10.42578125" style="16" customWidth="1"/>
    <col min="5" max="5" width="8.85546875" style="16" customWidth="1"/>
    <col min="6" max="6" width="11.5703125" style="16" customWidth="1"/>
    <col min="7" max="7" width="8" style="16" customWidth="1"/>
    <col min="8" max="8" width="5.28515625" style="16" customWidth="1"/>
    <col min="9" max="9" width="13.28515625" style="16" customWidth="1"/>
    <col min="10" max="10" width="9.28515625" style="16" customWidth="1"/>
    <col min="11" max="11" width="11.5703125" style="20" customWidth="1"/>
    <col min="12" max="12" width="10.7109375" style="20" customWidth="1"/>
    <col min="13" max="13" width="10.85546875" style="20" customWidth="1"/>
    <col min="14" max="14" width="12.7109375" style="5" customWidth="1"/>
    <col min="15" max="15" width="12.28515625" style="5" customWidth="1"/>
    <col min="16" max="16" width="11.5703125" style="5"/>
    <col min="17" max="17" width="10.140625" style="5" customWidth="1"/>
    <col min="18" max="18" width="2.85546875" style="5" customWidth="1"/>
    <col min="19" max="16384" width="11.5703125" style="5"/>
  </cols>
  <sheetData>
    <row r="2" spans="1:12" s="20" customFormat="1" x14ac:dyDescent="0.25">
      <c r="A2" s="16"/>
      <c r="B2" s="16"/>
      <c r="C2" s="16"/>
      <c r="D2" s="16"/>
      <c r="E2" s="16"/>
      <c r="F2" s="16"/>
      <c r="G2" s="242" t="s">
        <v>159</v>
      </c>
      <c r="H2" s="1224">
        <f ca="1">TODAY()</f>
        <v>45699</v>
      </c>
      <c r="I2" s="1224"/>
      <c r="J2" s="1224"/>
      <c r="K2" s="129"/>
    </row>
    <row r="3" spans="1:12" s="20" customFormat="1" ht="71.45" customHeight="1" x14ac:dyDescent="0.25">
      <c r="A3" s="510" t="s">
        <v>527</v>
      </c>
      <c r="B3" s="510"/>
      <c r="C3" s="510"/>
      <c r="D3" s="510"/>
      <c r="E3" s="510"/>
      <c r="F3" s="510"/>
      <c r="G3" s="510"/>
      <c r="H3" s="510"/>
      <c r="I3" s="510"/>
      <c r="J3" s="510"/>
    </row>
    <row r="4" spans="1:12" s="20" customFormat="1" ht="15" customHeight="1" x14ac:dyDescent="0.25">
      <c r="A4" s="1223" t="s">
        <v>171</v>
      </c>
      <c r="B4" s="1223"/>
      <c r="C4" s="1223"/>
      <c r="D4" s="156"/>
      <c r="E4" s="156"/>
      <c r="F4" s="156"/>
      <c r="G4" s="156"/>
      <c r="H4" s="156"/>
      <c r="I4" s="156"/>
      <c r="J4" s="156"/>
    </row>
    <row r="5" spans="1:12" s="20" customFormat="1" ht="51.6" customHeight="1" x14ac:dyDescent="0.25">
      <c r="A5" s="511" t="str">
        <f>"Por medio del presente, yo "&amp;'Datos de Investigación'!$C$8&amp;" en calidad de investigador principal, solicito la renovación de la aprobación de la investigación "&amp;'Datos de Investigación'!$C$17&amp;", previamente aprobada por el CEISH-USFQ con código "&amp;'Datos de Investigación'!$C$7&amp;". Para el efecto se adjunta la siguiente documentación:"</f>
        <v>Por medio del presente, yo  en calidad de investigador principal, solicito la renovación de la aprobación de la investigación , previamente aprobada por el CEISH-USFQ con código . Para el efecto se adjunta la siguiente documentación:</v>
      </c>
      <c r="B5" s="511"/>
      <c r="C5" s="511"/>
      <c r="D5" s="511"/>
      <c r="E5" s="511"/>
      <c r="F5" s="511"/>
      <c r="G5" s="511"/>
      <c r="H5" s="511"/>
      <c r="I5" s="511"/>
      <c r="J5" s="511"/>
    </row>
    <row r="6" spans="1:12" s="20" customFormat="1" ht="37.15" customHeight="1" x14ac:dyDescent="0.25">
      <c r="A6" s="511"/>
      <c r="B6" s="511"/>
      <c r="C6" s="511"/>
      <c r="D6" s="511"/>
      <c r="E6" s="511"/>
      <c r="F6" s="511"/>
      <c r="G6" s="511"/>
      <c r="H6" s="511"/>
      <c r="I6" s="511"/>
      <c r="J6" s="511"/>
    </row>
    <row r="7" spans="1:12" s="20" customFormat="1" ht="14.45" customHeight="1" x14ac:dyDescent="0.25">
      <c r="A7" s="675"/>
      <c r="B7" s="675"/>
      <c r="C7" s="675"/>
      <c r="D7" s="675"/>
      <c r="E7" s="675"/>
      <c r="F7" s="675"/>
      <c r="G7" s="675"/>
      <c r="H7" s="675"/>
      <c r="I7" s="675"/>
      <c r="J7" s="675"/>
    </row>
    <row r="8" spans="1:12" s="20" customFormat="1" ht="27.6" customHeight="1" x14ac:dyDescent="0.25">
      <c r="A8" s="476" t="s">
        <v>172</v>
      </c>
      <c r="B8" s="742"/>
      <c r="C8" s="742"/>
      <c r="D8" s="742"/>
      <c r="E8" s="742"/>
      <c r="F8" s="942" t="s">
        <v>173</v>
      </c>
      <c r="G8" s="942"/>
      <c r="H8" s="942"/>
      <c r="I8" s="130" t="s">
        <v>174</v>
      </c>
      <c r="J8" s="158" t="s">
        <v>175</v>
      </c>
      <c r="K8" s="89"/>
      <c r="L8" s="89"/>
    </row>
    <row r="9" spans="1:12" s="20" customFormat="1" ht="14.45" customHeight="1" x14ac:dyDescent="0.25">
      <c r="A9" s="90">
        <v>1</v>
      </c>
      <c r="B9" s="486"/>
      <c r="C9" s="486"/>
      <c r="D9" s="486"/>
      <c r="E9" s="738"/>
      <c r="F9" s="885"/>
      <c r="G9" s="1222"/>
      <c r="H9" s="886"/>
      <c r="I9" s="75"/>
      <c r="J9" s="393"/>
    </row>
    <row r="10" spans="1:12" s="20" customFormat="1" ht="14.45" customHeight="1" x14ac:dyDescent="0.25">
      <c r="A10" s="90">
        <v>2</v>
      </c>
      <c r="B10" s="486"/>
      <c r="C10" s="486"/>
      <c r="D10" s="486"/>
      <c r="E10" s="738"/>
      <c r="F10" s="885"/>
      <c r="G10" s="1222"/>
      <c r="H10" s="886"/>
      <c r="I10" s="75"/>
      <c r="J10" s="393"/>
    </row>
    <row r="11" spans="1:12" s="20" customFormat="1" ht="12.6" customHeight="1" x14ac:dyDescent="0.25">
      <c r="A11" s="90">
        <v>3</v>
      </c>
      <c r="B11" s="486"/>
      <c r="C11" s="486"/>
      <c r="D11" s="486"/>
      <c r="E11" s="738"/>
      <c r="F11" s="885"/>
      <c r="G11" s="1222"/>
      <c r="H11" s="886"/>
      <c r="I11" s="75"/>
      <c r="J11" s="393"/>
    </row>
    <row r="12" spans="1:12" s="20" customFormat="1" ht="14.45" customHeight="1" x14ac:dyDescent="0.25">
      <c r="A12" s="90">
        <v>4</v>
      </c>
      <c r="B12" s="486"/>
      <c r="C12" s="486"/>
      <c r="D12" s="486"/>
      <c r="E12" s="738"/>
      <c r="F12" s="885"/>
      <c r="G12" s="1222"/>
      <c r="H12" s="886"/>
      <c r="I12" s="75"/>
      <c r="J12" s="393"/>
    </row>
    <row r="13" spans="1:12" s="20" customFormat="1" ht="14.45" customHeight="1" x14ac:dyDescent="0.25">
      <c r="A13" s="90">
        <v>5</v>
      </c>
      <c r="B13" s="486"/>
      <c r="C13" s="486"/>
      <c r="D13" s="486"/>
      <c r="E13" s="738"/>
      <c r="F13" s="885"/>
      <c r="G13" s="1222"/>
      <c r="H13" s="886"/>
      <c r="I13" s="75"/>
      <c r="J13" s="393"/>
    </row>
    <row r="14" spans="1:12" s="20" customFormat="1" ht="14.45" customHeight="1" x14ac:dyDescent="0.25">
      <c r="A14" s="90">
        <v>6</v>
      </c>
      <c r="B14" s="162"/>
      <c r="C14" s="163"/>
      <c r="D14" s="163"/>
      <c r="E14" s="163"/>
      <c r="F14" s="885"/>
      <c r="G14" s="1222"/>
      <c r="H14" s="886"/>
      <c r="I14" s="75"/>
      <c r="J14" s="393"/>
    </row>
    <row r="15" spans="1:12" s="20" customFormat="1" ht="14.45" customHeight="1" x14ac:dyDescent="0.25">
      <c r="A15" s="90">
        <v>7</v>
      </c>
      <c r="B15" s="162"/>
      <c r="C15" s="163"/>
      <c r="D15" s="163"/>
      <c r="E15" s="163"/>
      <c r="F15" s="885"/>
      <c r="G15" s="1222"/>
      <c r="H15" s="886"/>
      <c r="I15" s="75"/>
      <c r="J15" s="393"/>
    </row>
    <row r="18" spans="1:20" x14ac:dyDescent="0.25">
      <c r="A18" s="16" t="s">
        <v>528</v>
      </c>
    </row>
    <row r="20" spans="1:20" s="20" customFormat="1" x14ac:dyDescent="0.25">
      <c r="A20" s="78"/>
      <c r="B20" s="78"/>
      <c r="C20" s="78"/>
      <c r="D20" s="78"/>
      <c r="E20" s="78"/>
      <c r="F20" s="78"/>
      <c r="G20" s="78"/>
      <c r="H20" s="78"/>
      <c r="I20" s="78"/>
      <c r="J20" s="78"/>
      <c r="K20" s="79"/>
      <c r="L20" s="79"/>
      <c r="M20" s="79"/>
      <c r="N20" s="79"/>
      <c r="O20" s="79"/>
      <c r="P20" s="79"/>
      <c r="Q20" s="79"/>
      <c r="R20" s="79"/>
      <c r="S20" s="79"/>
      <c r="T20" s="79"/>
    </row>
    <row r="22" spans="1:20" s="16" customFormat="1" x14ac:dyDescent="0.25">
      <c r="B22" s="132"/>
      <c r="C22"/>
      <c r="D22"/>
      <c r="K22" s="20"/>
      <c r="L22" s="20"/>
      <c r="M22" s="20"/>
      <c r="N22" s="5"/>
      <c r="O22" s="5"/>
      <c r="P22" s="5"/>
      <c r="Q22" s="5"/>
      <c r="R22" s="5"/>
      <c r="S22" s="5"/>
      <c r="T22" s="5"/>
    </row>
    <row r="23" spans="1:20" s="16" customFormat="1" x14ac:dyDescent="0.25">
      <c r="B23" s="133"/>
      <c r="C23"/>
      <c r="D23"/>
      <c r="K23" s="20"/>
      <c r="L23" s="20"/>
      <c r="M23" s="20"/>
      <c r="N23" s="5"/>
      <c r="O23" s="5"/>
      <c r="P23" s="5"/>
      <c r="Q23" s="5"/>
      <c r="R23" s="5"/>
      <c r="S23" s="5"/>
      <c r="T23" s="5"/>
    </row>
    <row r="24" spans="1:20" s="16" customFormat="1" x14ac:dyDescent="0.25">
      <c r="A24" s="677" t="str">
        <f>""&amp;'Datos de Investigación'!C8&amp;""</f>
        <v/>
      </c>
      <c r="B24" s="677"/>
      <c r="C24" s="677"/>
      <c r="D24" s="243"/>
      <c r="E24" s="243"/>
      <c r="F24" s="243"/>
      <c r="G24" s="243"/>
      <c r="H24" s="243"/>
      <c r="I24" s="243"/>
      <c r="J24" s="243"/>
      <c r="K24" s="20"/>
      <c r="L24" s="20"/>
      <c r="M24" s="20"/>
      <c r="N24" s="5"/>
      <c r="O24" s="5"/>
      <c r="P24" s="5"/>
      <c r="Q24" s="5"/>
      <c r="R24" s="5"/>
      <c r="S24" s="5"/>
      <c r="T24" s="5"/>
    </row>
    <row r="25" spans="1:20" x14ac:dyDescent="0.25">
      <c r="A25" s="677" t="str">
        <f>""&amp;'Datos de Investigación'!$C$14&amp;""</f>
        <v/>
      </c>
      <c r="B25" s="677"/>
      <c r="C25" s="677"/>
      <c r="D25" s="677"/>
      <c r="E25" s="78"/>
      <c r="F25" s="78"/>
      <c r="G25" s="78"/>
      <c r="H25" s="78"/>
      <c r="I25" s="78"/>
      <c r="J25" s="78"/>
    </row>
    <row r="26" spans="1:20" x14ac:dyDescent="0.25">
      <c r="A26" s="677" t="s">
        <v>6</v>
      </c>
      <c r="B26" s="677"/>
      <c r="C26" s="677" t="str">
        <f>""&amp;'Datos de Investigación'!$C$13&amp;""</f>
        <v/>
      </c>
      <c r="D26" s="677"/>
      <c r="E26" s="78"/>
      <c r="F26" s="78"/>
      <c r="G26" s="78"/>
      <c r="H26" s="78"/>
      <c r="I26" s="78"/>
      <c r="J26" s="78"/>
    </row>
    <row r="27" spans="1:20" x14ac:dyDescent="0.25">
      <c r="A27" s="159" t="s">
        <v>157</v>
      </c>
      <c r="B27" s="673">
        <f>'Datos de Investigación'!$C$11</f>
        <v>0</v>
      </c>
      <c r="C27" s="673"/>
      <c r="D27" s="673"/>
      <c r="E27" s="78"/>
      <c r="F27" s="78"/>
      <c r="G27" s="78"/>
      <c r="H27" s="78"/>
      <c r="I27" s="78"/>
      <c r="J27" s="78"/>
    </row>
  </sheetData>
  <sheetProtection password="F865" sheet="1"/>
  <dataConsolidate function="varp">
    <dataRefs count="1">
      <dataRef ref="A1:H5" sheet="B. DETALLE DE LA INVESTIGACIÓN" r:id="rId1"/>
    </dataRefs>
  </dataConsolidate>
  <customSheetViews>
    <customSheetView guid="{F18DF457-81A8-4440-941F-29A6E090E356}" showGridLines="0" state="hidden">
      <selection activeCell="F9" sqref="F9:H9"/>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24">
    <mergeCell ref="A3:J3"/>
    <mergeCell ref="A7:J7"/>
    <mergeCell ref="A4:C4"/>
    <mergeCell ref="H2:J2"/>
    <mergeCell ref="B27:D27"/>
    <mergeCell ref="B11:E11"/>
    <mergeCell ref="B12:E12"/>
    <mergeCell ref="B13:E13"/>
    <mergeCell ref="F12:H12"/>
    <mergeCell ref="F13:H13"/>
    <mergeCell ref="F14:H14"/>
    <mergeCell ref="F15:H15"/>
    <mergeCell ref="A24:C24"/>
    <mergeCell ref="A25:D25"/>
    <mergeCell ref="A26:B26"/>
    <mergeCell ref="C26:D26"/>
    <mergeCell ref="A5:J6"/>
    <mergeCell ref="F8:H8"/>
    <mergeCell ref="F10:H10"/>
    <mergeCell ref="F9:H9"/>
    <mergeCell ref="F11:H11"/>
    <mergeCell ref="A8:E8"/>
    <mergeCell ref="B9:E9"/>
    <mergeCell ref="B10:E10"/>
  </mergeCells>
  <conditionalFormatting sqref="I9:J9 F10:J10 I11:J15">
    <cfRule type="cellIs" dxfId="7" priority="11" operator="equal">
      <formula>""</formula>
    </cfRule>
  </conditionalFormatting>
  <conditionalFormatting sqref="F9:H9">
    <cfRule type="cellIs" dxfId="6" priority="10" operator="equal">
      <formula>""</formula>
    </cfRule>
  </conditionalFormatting>
  <conditionalFormatting sqref="F11:H11">
    <cfRule type="cellIs" dxfId="5" priority="9" operator="equal">
      <formula>""</formula>
    </cfRule>
  </conditionalFormatting>
  <conditionalFormatting sqref="F12:H12">
    <cfRule type="cellIs" dxfId="4" priority="8" operator="equal">
      <formula>""</formula>
    </cfRule>
  </conditionalFormatting>
  <conditionalFormatting sqref="F13:H13">
    <cfRule type="cellIs" dxfId="3" priority="7" operator="equal">
      <formula>""</formula>
    </cfRule>
  </conditionalFormatting>
  <conditionalFormatting sqref="F14:H14">
    <cfRule type="cellIs" dxfId="2" priority="6" operator="equal">
      <formula>""</formula>
    </cfRule>
  </conditionalFormatting>
  <conditionalFormatting sqref="F15:H15">
    <cfRule type="cellIs" dxfId="1" priority="5" operator="equal">
      <formula>""</formula>
    </cfRule>
  </conditionalFormatting>
  <pageMargins left="0.54166666666666663" right="0.26666666666666666" top="1.2941176470588236" bottom="0.74803149606299213" header="0.31496062992125984" footer="0.31496062992125984"/>
  <pageSetup paperSize="9" orientation="portrait" r:id="rId3"/>
  <headerFooter>
    <oddHeader>&amp;R
&amp;G</oddHeader>
    <oddFooter>&amp;LPágina &amp;P</oddFooter>
  </headerFooter>
  <legacyDrawing r:id="rId4"/>
  <legacyDrawingHF r:id="rId5"/>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55B8D-E598-4A16-9A05-E28F0AD2DEE3}">
  <sheetPr codeName="Hoja33">
    <tabColor theme="4"/>
  </sheetPr>
  <dimension ref="A2:M46"/>
  <sheetViews>
    <sheetView showGridLines="0" zoomScaleNormal="100" workbookViewId="0">
      <selection activeCell="F42" sqref="F42:H42"/>
    </sheetView>
  </sheetViews>
  <sheetFormatPr baseColWidth="10" defaultColWidth="11.5703125" defaultRowHeight="15" x14ac:dyDescent="0.25"/>
  <cols>
    <col min="1" max="1" width="5.7109375" style="16" customWidth="1"/>
    <col min="2" max="2" width="10" style="16" customWidth="1"/>
    <col min="3" max="3" width="10.85546875" style="16" customWidth="1"/>
    <col min="4" max="4" width="8.7109375" style="16" customWidth="1"/>
    <col min="5" max="5" width="8.85546875" style="16" customWidth="1"/>
    <col min="6" max="6" width="11.5703125" style="16" customWidth="1"/>
    <col min="7" max="7" width="8" style="16" customWidth="1"/>
    <col min="8" max="8" width="6.7109375" style="16" customWidth="1"/>
    <col min="9" max="9" width="13.28515625" style="16" customWidth="1"/>
    <col min="10" max="10" width="9.28515625" style="16" customWidth="1"/>
    <col min="11" max="11" width="11.5703125" style="17" customWidth="1"/>
    <col min="12" max="12" width="10.7109375" style="17" customWidth="1"/>
    <col min="13" max="13" width="10.85546875" style="17" customWidth="1"/>
    <col min="14" max="14" width="12.7109375" style="16" customWidth="1"/>
    <col min="15" max="15" width="12.28515625" style="16" customWidth="1"/>
    <col min="16" max="16" width="11.5703125" style="16"/>
    <col min="17" max="17" width="10.140625" style="16" customWidth="1"/>
    <col min="18" max="18" width="2.85546875" style="16" customWidth="1"/>
    <col min="19" max="16384" width="11.5703125" style="16"/>
  </cols>
  <sheetData>
    <row r="2" spans="1:11" s="17" customFormat="1" x14ac:dyDescent="0.25">
      <c r="A2" s="16"/>
      <c r="B2" s="16"/>
      <c r="C2" s="16"/>
      <c r="D2" s="16"/>
      <c r="E2" s="16"/>
      <c r="F2" s="16"/>
      <c r="G2" s="65"/>
      <c r="H2" s="65"/>
      <c r="I2" s="680">
        <f>'Datos de Investigación'!C7</f>
        <v>0</v>
      </c>
      <c r="J2" s="679"/>
    </row>
    <row r="3" spans="1:11" s="17" customFormat="1" x14ac:dyDescent="0.25">
      <c r="A3" s="16"/>
      <c r="B3" s="16"/>
      <c r="C3" s="16"/>
      <c r="D3" s="16"/>
      <c r="E3" s="16"/>
      <c r="F3" s="16"/>
      <c r="G3" s="65"/>
      <c r="H3" s="65"/>
      <c r="I3" s="219" t="s">
        <v>405</v>
      </c>
      <c r="J3" s="128"/>
    </row>
    <row r="4" spans="1:11" s="17" customFormat="1" x14ac:dyDescent="0.25">
      <c r="A4" s="16"/>
      <c r="B4" s="16"/>
      <c r="C4" s="16"/>
      <c r="D4" s="16"/>
      <c r="E4" s="16"/>
      <c r="F4" s="16"/>
      <c r="H4" s="220" t="s">
        <v>159</v>
      </c>
      <c r="I4" s="1066">
        <f ca="1">TODAY()</f>
        <v>45699</v>
      </c>
      <c r="J4" s="1066"/>
      <c r="K4" s="129"/>
    </row>
    <row r="5" spans="1:11" s="17" customFormat="1" ht="71.45" customHeight="1" x14ac:dyDescent="0.25">
      <c r="A5" s="510" t="str">
        <f>"Señor/a, Dr/a
"&amp;'Datos de Investigación'!$C$8&amp;"
Investigador Principal 
"&amp;'Datos de Investigación'!$C$14&amp;"
Presente"</f>
        <v>Señor/a, Dr/a
Investigador Principal 
Presente</v>
      </c>
      <c r="B5" s="510"/>
      <c r="C5" s="510"/>
      <c r="D5" s="510"/>
      <c r="E5" s="510"/>
      <c r="F5" s="510"/>
      <c r="G5" s="510"/>
      <c r="H5" s="510"/>
      <c r="I5" s="510"/>
      <c r="J5" s="510"/>
    </row>
    <row r="6" spans="1:11" s="17" customFormat="1" ht="15" customHeight="1" x14ac:dyDescent="0.25">
      <c r="A6" s="350"/>
      <c r="B6" s="350"/>
      <c r="C6" s="350"/>
      <c r="D6" s="350"/>
      <c r="E6" s="350"/>
      <c r="F6" s="350"/>
      <c r="G6" s="350"/>
      <c r="H6" s="350"/>
      <c r="I6" s="350"/>
      <c r="J6" s="350"/>
    </row>
    <row r="7" spans="1:11" s="17" customFormat="1" ht="33.6" customHeight="1" x14ac:dyDescent="0.25">
      <c r="A7" s="510" t="s">
        <v>740</v>
      </c>
      <c r="B7" s="510"/>
      <c r="C7" s="510"/>
      <c r="D7" s="510"/>
      <c r="E7" s="510"/>
      <c r="F7" s="87"/>
      <c r="G7" s="87"/>
      <c r="H7" s="87"/>
      <c r="I7" s="87"/>
      <c r="J7" s="87"/>
    </row>
    <row r="8" spans="1:11" s="17" customFormat="1" x14ac:dyDescent="0.25">
      <c r="A8" s="743" t="s">
        <v>402</v>
      </c>
      <c r="B8" s="743"/>
      <c r="C8" s="743"/>
      <c r="D8" s="87"/>
      <c r="E8" s="87"/>
      <c r="F8" s="87"/>
      <c r="G8" s="87"/>
      <c r="H8" s="87"/>
      <c r="I8" s="87"/>
      <c r="J8" s="87"/>
    </row>
    <row r="9" spans="1:11" s="17" customFormat="1" x14ac:dyDescent="0.25">
      <c r="A9" s="88"/>
      <c r="B9" s="16"/>
      <c r="C9" s="16"/>
      <c r="D9" s="16"/>
      <c r="E9" s="16"/>
      <c r="F9" s="16"/>
      <c r="G9" s="16"/>
      <c r="H9" s="16"/>
      <c r="I9" s="16"/>
      <c r="J9" s="16"/>
    </row>
    <row r="10" spans="1:11" s="17" customFormat="1" ht="14.45" customHeight="1" x14ac:dyDescent="0.25">
      <c r="A10" s="675" t="str">
        <f>"El Comité de Ética de Investigación en Seres Humanos de la Universidad San Francisco de Quito USFQ (CEISH-USFQ),"&amp;" notifica a usted que, en sesión _________( sesión ordinaria o extraordinaria), celebrada el día______________ (día, mes, año), con acta _________ (número de acta de sesión), "&amp;"evaluó la solicitud de enmienda Nro. ___, a la investigación "&amp;'Datos de Investigación'!$C$17&amp;", con código "&amp;'Datos de Investigación'!$C$7&amp;" ,acordando Aprobar las enmiendas que se resumen en la tabla a continuación: "</f>
        <v xml:space="preserve">El Comité de Ética de Investigación en Seres Humanos de la Universidad San Francisco de Quito USFQ (CEISH-USFQ), notifica a usted que, en sesión _________( sesión ordinaria o extraordinaria), celebrada el día______________ (día, mes, año), con acta _________ (número de acta de sesión), evaluó la solicitud de enmienda Nro. ___, a la investigación , con código  ,acordando Aprobar las enmiendas que se resumen en la tabla a continuación: </v>
      </c>
      <c r="B10" s="675"/>
      <c r="C10" s="675"/>
      <c r="D10" s="675"/>
      <c r="E10" s="675"/>
      <c r="F10" s="675"/>
      <c r="G10" s="675"/>
      <c r="H10" s="675"/>
      <c r="I10" s="675"/>
      <c r="J10" s="675"/>
    </row>
    <row r="11" spans="1:11" s="17" customFormat="1" x14ac:dyDescent="0.25">
      <c r="A11" s="675"/>
      <c r="B11" s="675"/>
      <c r="C11" s="675"/>
      <c r="D11" s="675"/>
      <c r="E11" s="675"/>
      <c r="F11" s="675"/>
      <c r="G11" s="675"/>
      <c r="H11" s="675"/>
      <c r="I11" s="675"/>
      <c r="J11" s="675"/>
    </row>
    <row r="12" spans="1:11" s="17" customFormat="1" ht="14.45" customHeight="1" x14ac:dyDescent="0.25">
      <c r="A12" s="675"/>
      <c r="B12" s="675"/>
      <c r="C12" s="675"/>
      <c r="D12" s="675"/>
      <c r="E12" s="675"/>
      <c r="F12" s="675"/>
      <c r="G12" s="675"/>
      <c r="H12" s="675"/>
      <c r="I12" s="675"/>
      <c r="J12" s="675"/>
    </row>
    <row r="13" spans="1:11" s="17" customFormat="1" ht="14.45" customHeight="1" x14ac:dyDescent="0.25">
      <c r="A13" s="675"/>
      <c r="B13" s="675"/>
      <c r="C13" s="675"/>
      <c r="D13" s="675"/>
      <c r="E13" s="675"/>
      <c r="F13" s="675"/>
      <c r="G13" s="675"/>
      <c r="H13" s="675"/>
      <c r="I13" s="675"/>
      <c r="J13" s="675"/>
    </row>
    <row r="14" spans="1:11" s="17" customFormat="1" ht="75" customHeight="1" x14ac:dyDescent="0.25">
      <c r="A14" s="675"/>
      <c r="B14" s="675"/>
      <c r="C14" s="675"/>
      <c r="D14" s="675"/>
      <c r="E14" s="675"/>
      <c r="F14" s="675"/>
      <c r="G14" s="675"/>
      <c r="H14" s="675"/>
      <c r="I14" s="675"/>
      <c r="J14" s="675"/>
    </row>
    <row r="15" spans="1:11" s="17" customFormat="1" ht="14.45" customHeight="1" x14ac:dyDescent="0.25">
      <c r="A15" s="351"/>
      <c r="B15" s="351"/>
      <c r="C15" s="351"/>
      <c r="D15" s="351"/>
      <c r="E15" s="351"/>
      <c r="F15" s="351"/>
      <c r="G15" s="351"/>
      <c r="H15" s="351"/>
      <c r="I15" s="351"/>
      <c r="J15" s="351"/>
    </row>
    <row r="16" spans="1:11" s="17" customFormat="1" ht="14.45" customHeight="1" x14ac:dyDescent="0.25">
      <c r="A16" s="476" t="s">
        <v>743</v>
      </c>
      <c r="B16" s="477"/>
      <c r="C16" s="476" t="s">
        <v>492</v>
      </c>
      <c r="D16" s="477"/>
      <c r="E16" s="352" t="s">
        <v>493</v>
      </c>
      <c r="F16" s="352" t="s">
        <v>494</v>
      </c>
      <c r="G16" s="476" t="s">
        <v>495</v>
      </c>
      <c r="H16" s="742"/>
      <c r="I16" s="742"/>
      <c r="J16" s="742"/>
    </row>
    <row r="17" spans="1:12" s="32" customFormat="1" ht="14.45" customHeight="1" x14ac:dyDescent="0.25">
      <c r="A17" s="1067"/>
      <c r="B17" s="1067"/>
      <c r="C17" s="1067"/>
      <c r="D17" s="1067"/>
      <c r="E17" s="371"/>
      <c r="F17" s="396"/>
      <c r="G17" s="937"/>
      <c r="H17" s="937"/>
      <c r="I17" s="937"/>
      <c r="J17" s="937"/>
    </row>
    <row r="18" spans="1:12" s="32" customFormat="1" ht="14.45" customHeight="1" x14ac:dyDescent="0.25">
      <c r="A18" s="1067"/>
      <c r="B18" s="1067"/>
      <c r="C18" s="1067"/>
      <c r="D18" s="1067"/>
      <c r="E18" s="371"/>
      <c r="F18" s="397"/>
      <c r="G18" s="937"/>
      <c r="H18" s="937"/>
      <c r="I18" s="937"/>
      <c r="J18" s="937"/>
    </row>
    <row r="19" spans="1:12" s="32" customFormat="1" ht="14.45" customHeight="1" x14ac:dyDescent="0.25">
      <c r="A19" s="1067"/>
      <c r="B19" s="1067"/>
      <c r="C19" s="1067"/>
      <c r="D19" s="1067"/>
      <c r="E19" s="371"/>
      <c r="F19" s="394"/>
      <c r="G19" s="937"/>
      <c r="H19" s="937"/>
      <c r="I19" s="937"/>
      <c r="J19" s="937"/>
    </row>
    <row r="20" spans="1:12" s="32" customFormat="1" ht="14.45" customHeight="1" x14ac:dyDescent="0.25">
      <c r="A20" s="1067"/>
      <c r="B20" s="1067"/>
      <c r="C20" s="1067"/>
      <c r="D20" s="1067"/>
      <c r="E20" s="371"/>
      <c r="F20" s="394"/>
      <c r="G20" s="937"/>
      <c r="H20" s="937"/>
      <c r="I20" s="937"/>
      <c r="J20" s="937"/>
    </row>
    <row r="21" spans="1:12" s="32" customFormat="1" x14ac:dyDescent="0.25">
      <c r="A21" s="1067"/>
      <c r="B21" s="1067"/>
      <c r="C21" s="1067"/>
      <c r="D21" s="1067"/>
      <c r="E21" s="101"/>
      <c r="F21" s="395"/>
      <c r="G21" s="937"/>
      <c r="H21" s="937"/>
      <c r="I21" s="937"/>
      <c r="J21" s="937"/>
    </row>
    <row r="22" spans="1:12" s="32" customFormat="1" x14ac:dyDescent="0.25">
      <c r="A22" s="354"/>
      <c r="B22" s="354"/>
      <c r="C22" s="354"/>
      <c r="D22" s="354"/>
      <c r="E22" s="100"/>
      <c r="F22" s="100"/>
      <c r="G22" s="326"/>
      <c r="H22" s="326"/>
      <c r="I22" s="326"/>
      <c r="J22" s="326"/>
    </row>
    <row r="23" spans="1:12" s="17" customFormat="1" x14ac:dyDescent="0.25">
      <c r="A23" s="1221" t="s">
        <v>741</v>
      </c>
      <c r="B23" s="1221"/>
      <c r="C23" s="1221"/>
      <c r="D23" s="1221"/>
      <c r="E23" s="1221"/>
      <c r="F23" s="1221"/>
      <c r="G23" s="1221"/>
      <c r="H23" s="1221"/>
      <c r="I23" s="1221"/>
      <c r="J23" s="1221"/>
    </row>
    <row r="24" spans="1:12" s="17" customFormat="1" ht="49.9" customHeight="1" x14ac:dyDescent="0.25">
      <c r="A24" s="1221"/>
      <c r="B24" s="1221"/>
      <c r="C24" s="1221"/>
      <c r="D24" s="1221"/>
      <c r="E24" s="1221"/>
      <c r="F24" s="1221"/>
      <c r="G24" s="1221"/>
      <c r="H24" s="1221"/>
      <c r="I24" s="1221"/>
      <c r="J24" s="1221"/>
    </row>
    <row r="25" spans="1:12" s="17" customFormat="1" x14ac:dyDescent="0.25">
      <c r="A25" s="370"/>
      <c r="B25" s="370"/>
      <c r="C25" s="370"/>
      <c r="D25" s="370"/>
      <c r="E25" s="370"/>
      <c r="F25" s="370"/>
      <c r="G25" s="370"/>
      <c r="H25" s="370"/>
      <c r="I25" s="370"/>
      <c r="J25" s="370"/>
    </row>
    <row r="26" spans="1:12" x14ac:dyDescent="0.25">
      <c r="A26" s="476" t="s">
        <v>172</v>
      </c>
      <c r="B26" s="742"/>
      <c r="C26" s="742"/>
      <c r="D26" s="742"/>
      <c r="E26" s="742"/>
      <c r="F26" s="477"/>
      <c r="G26" s="476" t="s">
        <v>173</v>
      </c>
      <c r="H26" s="477"/>
      <c r="I26" s="352" t="s">
        <v>174</v>
      </c>
      <c r="J26" s="352" t="s">
        <v>175</v>
      </c>
      <c r="K26" s="89"/>
      <c r="L26" s="89"/>
    </row>
    <row r="27" spans="1:12" x14ac:dyDescent="0.25">
      <c r="A27" s="90">
        <v>1</v>
      </c>
      <c r="B27" s="735"/>
      <c r="C27" s="736"/>
      <c r="D27" s="736"/>
      <c r="E27" s="736"/>
      <c r="F27" s="737"/>
      <c r="G27" s="946"/>
      <c r="H27" s="946"/>
      <c r="I27" s="234"/>
      <c r="J27" s="355"/>
    </row>
    <row r="28" spans="1:12" x14ac:dyDescent="0.25">
      <c r="A28" s="90">
        <v>2</v>
      </c>
      <c r="B28" s="735"/>
      <c r="C28" s="736"/>
      <c r="D28" s="736"/>
      <c r="E28" s="736"/>
      <c r="F28" s="737"/>
      <c r="G28" s="946"/>
      <c r="H28" s="946"/>
      <c r="I28" s="234"/>
      <c r="J28" s="355"/>
    </row>
    <row r="29" spans="1:12" x14ac:dyDescent="0.25">
      <c r="A29" s="90">
        <v>3</v>
      </c>
      <c r="B29" s="738"/>
      <c r="C29" s="739"/>
      <c r="D29" s="739"/>
      <c r="E29" s="739"/>
      <c r="F29" s="740"/>
      <c r="G29" s="946"/>
      <c r="H29" s="946"/>
      <c r="I29" s="234"/>
      <c r="J29" s="355"/>
    </row>
    <row r="30" spans="1:12" s="17" customFormat="1" ht="15.6" customHeight="1" x14ac:dyDescent="0.25">
      <c r="A30" s="16"/>
      <c r="B30" s="957"/>
      <c r="C30" s="957"/>
      <c r="D30" s="16"/>
      <c r="E30" s="16"/>
      <c r="F30" s="16"/>
      <c r="G30" s="16"/>
      <c r="H30" s="16"/>
      <c r="I30" s="16"/>
      <c r="J30" s="16"/>
    </row>
    <row r="31" spans="1:12" ht="93.6" customHeight="1" x14ac:dyDescent="0.25">
      <c r="A31" s="675" t="s">
        <v>742</v>
      </c>
      <c r="B31" s="675"/>
      <c r="C31" s="675"/>
      <c r="D31" s="675"/>
      <c r="E31" s="675"/>
      <c r="F31" s="675"/>
      <c r="G31" s="675"/>
      <c r="H31" s="675"/>
      <c r="I31" s="675"/>
      <c r="J31" s="675"/>
    </row>
    <row r="41" spans="1:10" s="17" customFormat="1" ht="14.45" customHeight="1" x14ac:dyDescent="0.25">
      <c r="A41" s="960" t="s">
        <v>771</v>
      </c>
      <c r="B41" s="960"/>
      <c r="C41" s="960"/>
      <c r="D41" s="960"/>
      <c r="E41" s="960"/>
      <c r="F41" s="1225" t="s">
        <v>772</v>
      </c>
      <c r="G41" s="1225"/>
      <c r="H41" s="1225"/>
      <c r="I41" s="1225"/>
      <c r="J41" s="16"/>
    </row>
    <row r="42" spans="1:10" s="17" customFormat="1" ht="14.45" customHeight="1" x14ac:dyDescent="0.25">
      <c r="A42" s="16"/>
      <c r="B42" s="958" t="s">
        <v>412</v>
      </c>
      <c r="C42" s="958"/>
      <c r="D42" s="958"/>
      <c r="E42" s="16"/>
      <c r="F42" s="958" t="s">
        <v>837</v>
      </c>
      <c r="G42" s="958"/>
      <c r="H42" s="958"/>
      <c r="I42" s="229"/>
      <c r="J42" s="16"/>
    </row>
    <row r="43" spans="1:10" s="17" customFormat="1" ht="39.6" customHeight="1" x14ac:dyDescent="0.25">
      <c r="A43" s="16"/>
      <c r="B43" s="949" t="s">
        <v>427</v>
      </c>
      <c r="C43" s="949"/>
      <c r="D43" s="949"/>
      <c r="E43" s="16"/>
      <c r="F43" s="16"/>
      <c r="G43" s="16"/>
      <c r="H43" s="16"/>
      <c r="I43" s="16"/>
      <c r="J43" s="16"/>
    </row>
    <row r="44" spans="1:10" s="17" customFormat="1" x14ac:dyDescent="0.25">
      <c r="A44" s="16"/>
      <c r="B44" s="675" t="s">
        <v>426</v>
      </c>
      <c r="C44" s="675"/>
      <c r="D44" s="675"/>
      <c r="E44" s="675"/>
      <c r="F44" s="16"/>
      <c r="G44" s="16"/>
      <c r="H44" s="16"/>
      <c r="I44" s="16"/>
      <c r="J44" s="16"/>
    </row>
    <row r="45" spans="1:10" s="17" customFormat="1" x14ac:dyDescent="0.25">
      <c r="A45" s="16"/>
      <c r="B45" s="675"/>
      <c r="C45" s="675"/>
      <c r="D45" s="675"/>
      <c r="E45" s="675"/>
      <c r="F45" s="16"/>
      <c r="G45" s="16"/>
      <c r="H45" s="16"/>
      <c r="I45" s="16"/>
      <c r="J45" s="16"/>
    </row>
    <row r="46" spans="1:10" x14ac:dyDescent="0.25">
      <c r="B46" s="230"/>
    </row>
  </sheetData>
  <sheetProtection password="F865" sheet="1" selectLockedCells="1"/>
  <dataConsolidate function="varp">
    <dataRefs count="1">
      <dataRef ref="A1:H5" sheet="B. DETALLE DE LA INVESTIGACIÓN" r:id="rId1"/>
    </dataRefs>
  </dataConsolidate>
  <customSheetViews>
    <customSheetView guid="{F18DF457-81A8-4440-941F-29A6E090E356}" showGridLines="0" printArea="1" state="hidden">
      <selection activeCell="J27" sqref="J27"/>
      <pageMargins left="0.54166666666666663" right="0.26666666666666666" top="1.2941176470588236" bottom="0.74803149606299213" header="0.31496062992125984" footer="0.31496062992125984"/>
      <pageSetup paperSize="9" orientation="portrait" r:id="rId2"/>
      <headerFooter>
        <oddHeader>&amp;R
&amp;G</oddHeader>
        <oddFooter>&amp;LPágina &amp;P</oddFooter>
      </headerFooter>
    </customSheetView>
  </customSheetViews>
  <mergeCells count="41">
    <mergeCell ref="A21:B21"/>
    <mergeCell ref="C21:D21"/>
    <mergeCell ref="G21:J21"/>
    <mergeCell ref="A19:B19"/>
    <mergeCell ref="A20:B20"/>
    <mergeCell ref="C18:D18"/>
    <mergeCell ref="C19:D19"/>
    <mergeCell ref="C20:D20"/>
    <mergeCell ref="G18:J18"/>
    <mergeCell ref="A16:B16"/>
    <mergeCell ref="C16:D16"/>
    <mergeCell ref="G16:J16"/>
    <mergeCell ref="A17:B17"/>
    <mergeCell ref="C17:D17"/>
    <mergeCell ref="G17:J17"/>
    <mergeCell ref="A18:B18"/>
    <mergeCell ref="G19:J19"/>
    <mergeCell ref="G20:J20"/>
    <mergeCell ref="B43:D43"/>
    <mergeCell ref="B44:E45"/>
    <mergeCell ref="A26:F26"/>
    <mergeCell ref="G26:H26"/>
    <mergeCell ref="B27:F27"/>
    <mergeCell ref="G27:H27"/>
    <mergeCell ref="B28:F28"/>
    <mergeCell ref="G28:H28"/>
    <mergeCell ref="B29:F29"/>
    <mergeCell ref="G29:H29"/>
    <mergeCell ref="A41:E41"/>
    <mergeCell ref="F41:I41"/>
    <mergeCell ref="A23:J24"/>
    <mergeCell ref="B30:C30"/>
    <mergeCell ref="B42:D42"/>
    <mergeCell ref="F42:H42"/>
    <mergeCell ref="A31:J31"/>
    <mergeCell ref="A10:J14"/>
    <mergeCell ref="I2:J2"/>
    <mergeCell ref="I4:J4"/>
    <mergeCell ref="A5:J5"/>
    <mergeCell ref="A7:E7"/>
    <mergeCell ref="A8:C8"/>
  </mergeCells>
  <conditionalFormatting sqref="G27:J29">
    <cfRule type="cellIs" dxfId="0" priority="1" operator="equal">
      <formula>""</formula>
    </cfRule>
  </conditionalFormatting>
  <pageMargins left="0.54166666666666663" right="0.26666666666666666" top="1.2941176470588236" bottom="0.74803149606299213" header="0.31496062992125984" footer="0.31496062992125984"/>
  <pageSetup paperSize="9" orientation="portrait" r:id="rId3"/>
  <headerFooter>
    <oddHeader>&amp;R
&amp;G</oddHeader>
    <oddFooter>&amp;LPágina &amp;P</oddFooter>
  </headerFooter>
  <drawing r:id="rId4"/>
  <legacyDrawing r:id="rId5"/>
  <legacyDrawingHF r:id="rId6"/>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73CC6-1898-4310-8ED9-D84D7E6CDE45}">
  <sheetPr codeName="Hoja34">
    <tabColor theme="4"/>
  </sheetPr>
  <dimension ref="A1:I344"/>
  <sheetViews>
    <sheetView showGridLines="0" zoomScaleNormal="100" workbookViewId="0">
      <selection activeCell="A99" sqref="A99:B99"/>
    </sheetView>
  </sheetViews>
  <sheetFormatPr baseColWidth="10" defaultRowHeight="15" x14ac:dyDescent="0.25"/>
  <cols>
    <col min="1" max="1" width="10.140625" customWidth="1"/>
    <col min="3" max="3" width="12.42578125" customWidth="1"/>
    <col min="7" max="7" width="10.42578125" customWidth="1"/>
    <col min="8" max="8" width="11.28515625" customWidth="1"/>
    <col min="9" max="9" width="3.7109375" customWidth="1"/>
  </cols>
  <sheetData>
    <row r="1" spans="1:8" x14ac:dyDescent="0.25">
      <c r="F1" s="65"/>
      <c r="H1" s="160" t="str">
        <f>""&amp;'Datos de Investigación'!$C$7&amp;""</f>
        <v/>
      </c>
    </row>
    <row r="2" spans="1:8" x14ac:dyDescent="0.25">
      <c r="F2" s="517">
        <f ca="1">TODAY()</f>
        <v>45699</v>
      </c>
      <c r="G2" s="517"/>
      <c r="H2" s="517"/>
    </row>
    <row r="3" spans="1:8" x14ac:dyDescent="0.25">
      <c r="G3" s="161"/>
      <c r="H3" s="161"/>
    </row>
    <row r="4" spans="1:8" ht="15.75" x14ac:dyDescent="0.25">
      <c r="A4" s="1229" t="s">
        <v>506</v>
      </c>
      <c r="B4" s="1230"/>
      <c r="C4" s="1230"/>
      <c r="D4" s="1230"/>
      <c r="E4" s="1230"/>
      <c r="F4" s="1230"/>
      <c r="G4" s="1230"/>
      <c r="H4" s="1230"/>
    </row>
    <row r="5" spans="1:8" x14ac:dyDescent="0.25">
      <c r="G5" s="161"/>
      <c r="H5" s="161"/>
    </row>
    <row r="6" spans="1:8" x14ac:dyDescent="0.25">
      <c r="A6" s="701" t="s">
        <v>501</v>
      </c>
      <c r="B6" s="702"/>
      <c r="C6" s="702"/>
      <c r="D6" s="702"/>
      <c r="E6" s="702"/>
      <c r="F6" s="702"/>
      <c r="G6" s="702"/>
      <c r="H6" s="704"/>
    </row>
    <row r="7" spans="1:8" ht="85.15" customHeight="1" x14ac:dyDescent="0.25">
      <c r="A7" s="1192" t="s">
        <v>257</v>
      </c>
      <c r="B7" s="1192"/>
      <c r="C7" s="1192"/>
      <c r="D7" s="497" t="str">
        <f>""&amp;'Datos de Investigación'!$C$17&amp;""</f>
        <v/>
      </c>
      <c r="E7" s="497"/>
      <c r="F7" s="497"/>
      <c r="G7" s="497"/>
      <c r="H7" s="497"/>
    </row>
    <row r="8" spans="1:8" x14ac:dyDescent="0.25">
      <c r="A8" s="1217" t="s">
        <v>258</v>
      </c>
      <c r="B8" s="1218"/>
      <c r="C8" s="1219"/>
      <c r="D8" s="733" t="str">
        <f>""&amp;'Datos de Investigación'!$C$7&amp;""</f>
        <v/>
      </c>
      <c r="E8" s="857"/>
      <c r="F8" s="857"/>
      <c r="G8" s="857"/>
      <c r="H8" s="734"/>
    </row>
    <row r="9" spans="1:8" x14ac:dyDescent="0.25">
      <c r="A9" s="1217" t="s">
        <v>499</v>
      </c>
      <c r="B9" s="1218"/>
      <c r="C9" s="1219"/>
      <c r="D9" s="733"/>
      <c r="E9" s="857"/>
      <c r="F9" s="857"/>
      <c r="G9" s="857"/>
      <c r="H9" s="734"/>
    </row>
    <row r="10" spans="1:8" x14ac:dyDescent="0.25">
      <c r="A10" s="1192" t="s">
        <v>417</v>
      </c>
      <c r="B10" s="1192"/>
      <c r="C10" s="1192"/>
      <c r="D10" s="976" t="s">
        <v>53</v>
      </c>
      <c r="E10" s="977"/>
      <c r="F10" s="977"/>
      <c r="G10" s="977"/>
      <c r="H10" s="978"/>
    </row>
    <row r="11" spans="1:8" x14ac:dyDescent="0.25">
      <c r="A11" s="1192" t="s">
        <v>418</v>
      </c>
      <c r="B11" s="1192"/>
      <c r="C11" s="1192"/>
      <c r="D11" s="497" t="s">
        <v>53</v>
      </c>
      <c r="E11" s="497"/>
      <c r="F11" s="497"/>
      <c r="G11" s="497"/>
      <c r="H11" s="497"/>
    </row>
    <row r="12" spans="1:8" x14ac:dyDescent="0.25">
      <c r="A12" s="1192" t="s">
        <v>500</v>
      </c>
      <c r="B12" s="1192"/>
      <c r="C12" s="1192"/>
      <c r="D12" s="1211" t="s">
        <v>53</v>
      </c>
      <c r="E12" s="1212"/>
      <c r="F12" s="1212"/>
      <c r="G12" s="1212"/>
      <c r="H12" s="1213"/>
    </row>
    <row r="13" spans="1:8" x14ac:dyDescent="0.25">
      <c r="A13" s="701" t="s">
        <v>371</v>
      </c>
      <c r="B13" s="702"/>
      <c r="C13" s="702"/>
      <c r="D13" s="702"/>
      <c r="E13" s="702"/>
      <c r="F13" s="702"/>
      <c r="G13" s="702"/>
      <c r="H13" s="704"/>
    </row>
    <row r="14" spans="1:8" ht="29.45" customHeight="1" x14ac:dyDescent="0.25">
      <c r="A14" s="121" t="s">
        <v>265</v>
      </c>
      <c r="B14" s="1214" t="s">
        <v>68</v>
      </c>
      <c r="C14" s="1215"/>
      <c r="D14" s="1214" t="s">
        <v>369</v>
      </c>
      <c r="E14" s="1216"/>
      <c r="F14" s="1215"/>
      <c r="G14" s="1214" t="s">
        <v>419</v>
      </c>
      <c r="H14" s="1215"/>
    </row>
    <row r="15" spans="1:8" ht="29.45" customHeight="1" x14ac:dyDescent="0.25">
      <c r="A15" s="120">
        <v>1</v>
      </c>
      <c r="B15" s="929" t="str">
        <f>""&amp;Protocolo!$B$53&amp;""</f>
        <v>Investigador Principal</v>
      </c>
      <c r="C15" s="930"/>
      <c r="D15" s="705" t="str">
        <f>""&amp;Protocolo!$C$53&amp;""</f>
        <v>0</v>
      </c>
      <c r="E15" s="705"/>
      <c r="F15" s="705"/>
      <c r="G15" s="931" t="str">
        <f>""&amp;Protocolo!$G$53&amp;""</f>
        <v>0</v>
      </c>
      <c r="H15" s="933"/>
    </row>
    <row r="16" spans="1:8" ht="29.45" customHeight="1" x14ac:dyDescent="0.25">
      <c r="A16" s="120">
        <v>2</v>
      </c>
      <c r="B16" s="929" t="str">
        <f>""&amp;Protocolo!$B$54&amp;""</f>
        <v/>
      </c>
      <c r="C16" s="930"/>
      <c r="D16" s="705" t="str">
        <f>""&amp;Protocolo!$C$54&amp;""</f>
        <v/>
      </c>
      <c r="E16" s="705"/>
      <c r="F16" s="705"/>
      <c r="G16" s="931" t="str">
        <f>""&amp;Protocolo!$G$54&amp;""</f>
        <v/>
      </c>
      <c r="H16" s="933"/>
    </row>
    <row r="17" spans="1:9" ht="29.45" customHeight="1" x14ac:dyDescent="0.25">
      <c r="A17" s="120">
        <v>3</v>
      </c>
      <c r="B17" s="929" t="str">
        <f>""&amp;Protocolo!$B$55&amp;""</f>
        <v/>
      </c>
      <c r="C17" s="930"/>
      <c r="D17" s="705" t="str">
        <f>""&amp;Protocolo!$C$55&amp;""</f>
        <v/>
      </c>
      <c r="E17" s="705"/>
      <c r="F17" s="705"/>
      <c r="G17" s="931" t="str">
        <f>""&amp;Protocolo!$G$55&amp;""</f>
        <v/>
      </c>
      <c r="H17" s="933"/>
    </row>
    <row r="18" spans="1:9" ht="29.45" customHeight="1" x14ac:dyDescent="0.25">
      <c r="A18" s="120">
        <v>4</v>
      </c>
      <c r="B18" s="929" t="str">
        <f>""&amp;Protocolo!$B$56&amp;""</f>
        <v/>
      </c>
      <c r="C18" s="930"/>
      <c r="D18" s="705" t="str">
        <f>""&amp;Protocolo!$C$56&amp;""</f>
        <v/>
      </c>
      <c r="E18" s="705"/>
      <c r="F18" s="705"/>
      <c r="G18" s="931" t="str">
        <f>""&amp;Protocolo!$G$56&amp;""</f>
        <v/>
      </c>
      <c r="H18" s="933"/>
    </row>
    <row r="19" spans="1:9" ht="29.45" customHeight="1" x14ac:dyDescent="0.25">
      <c r="A19" s="196">
        <v>5</v>
      </c>
      <c r="B19" s="1205" t="str">
        <f>""&amp;Protocolo!$B$57&amp;""</f>
        <v/>
      </c>
      <c r="C19" s="1205"/>
      <c r="D19" s="1206" t="str">
        <f>""&amp;Protocolo!$C$57&amp;""</f>
        <v/>
      </c>
      <c r="E19" s="1206"/>
      <c r="F19" s="1206"/>
      <c r="G19" s="1207" t="str">
        <f>""&amp;Protocolo!$G$57&amp;""</f>
        <v/>
      </c>
      <c r="H19" s="1208"/>
    </row>
    <row r="20" spans="1:9" x14ac:dyDescent="0.25">
      <c r="A20" s="180"/>
      <c r="B20" s="197"/>
      <c r="C20" s="197"/>
      <c r="D20" s="165"/>
      <c r="E20" s="165"/>
      <c r="F20" s="165"/>
      <c r="G20" s="165"/>
      <c r="H20" s="165"/>
    </row>
    <row r="21" spans="1:9" x14ac:dyDescent="0.25">
      <c r="A21" s="1209" t="s">
        <v>466</v>
      </c>
      <c r="B21" s="1209"/>
      <c r="C21" s="1209"/>
      <c r="D21" s="1210">
        <f>Protocolo!$E$33</f>
        <v>0</v>
      </c>
      <c r="E21" s="489"/>
      <c r="F21" s="489"/>
      <c r="G21" s="489"/>
      <c r="H21" s="489"/>
    </row>
    <row r="22" spans="1:9" x14ac:dyDescent="0.25">
      <c r="A22" s="179"/>
      <c r="B22" s="179"/>
      <c r="C22" s="179"/>
      <c r="D22" s="149"/>
      <c r="E22" s="149"/>
      <c r="F22" s="149"/>
      <c r="G22" s="149"/>
      <c r="H22" s="149"/>
    </row>
    <row r="23" spans="1:9" ht="14.45" customHeight="1" x14ac:dyDescent="0.25">
      <c r="A23" s="1195" t="s">
        <v>266</v>
      </c>
      <c r="B23" s="1196"/>
      <c r="C23" s="181" t="s">
        <v>267</v>
      </c>
      <c r="D23" s="182">
        <f>Protocolo!$G$28</f>
        <v>0</v>
      </c>
      <c r="E23" s="181" t="s">
        <v>268</v>
      </c>
      <c r="F23" s="182">
        <f>Protocolo!$G$29</f>
        <v>0</v>
      </c>
      <c r="G23" s="181" t="s">
        <v>253</v>
      </c>
      <c r="H23" s="195">
        <f>F23-D23</f>
        <v>0</v>
      </c>
      <c r="I23" s="178"/>
    </row>
    <row r="24" spans="1:9" ht="14.45" customHeight="1" x14ac:dyDescent="0.25">
      <c r="A24" s="186"/>
      <c r="B24" s="186"/>
      <c r="C24" s="187"/>
      <c r="D24" s="188"/>
      <c r="E24" s="187"/>
      <c r="F24" s="188"/>
      <c r="G24" s="187"/>
      <c r="H24" s="189"/>
      <c r="I24" s="178"/>
    </row>
    <row r="25" spans="1:9" ht="14.45" customHeight="1" x14ac:dyDescent="0.25">
      <c r="A25" s="183"/>
      <c r="B25" s="183"/>
      <c r="C25" s="184"/>
      <c r="D25" s="185"/>
      <c r="E25" s="184"/>
      <c r="F25" s="185"/>
      <c r="G25" s="184"/>
      <c r="H25" s="178"/>
      <c r="I25" s="178"/>
    </row>
    <row r="26" spans="1:9" ht="14.45" customHeight="1" x14ac:dyDescent="0.25">
      <c r="A26" s="862" t="s">
        <v>488</v>
      </c>
      <c r="B26" s="915"/>
      <c r="C26" s="915"/>
      <c r="D26" s="915"/>
      <c r="E26" s="915"/>
      <c r="F26" s="915"/>
      <c r="G26" s="915"/>
      <c r="H26" s="862"/>
      <c r="I26" s="178"/>
    </row>
    <row r="27" spans="1:9" ht="14.45" customHeight="1" x14ac:dyDescent="0.25">
      <c r="A27" s="1137" t="s">
        <v>489</v>
      </c>
      <c r="B27" s="1137" t="s">
        <v>490</v>
      </c>
      <c r="C27" s="1122" t="s">
        <v>491</v>
      </c>
      <c r="D27" s="1137"/>
      <c r="E27" s="1137"/>
      <c r="F27" s="1137"/>
      <c r="G27" s="1137"/>
      <c r="H27" s="1138" t="s">
        <v>505</v>
      </c>
      <c r="I27" s="178"/>
    </row>
    <row r="28" spans="1:9" ht="14.45" customHeight="1" x14ac:dyDescent="0.25">
      <c r="A28" s="1137"/>
      <c r="B28" s="1137"/>
      <c r="C28" s="205" t="s">
        <v>492</v>
      </c>
      <c r="D28" s="208" t="s">
        <v>493</v>
      </c>
      <c r="E28" s="208" t="s">
        <v>494</v>
      </c>
      <c r="F28" s="1137" t="s">
        <v>495</v>
      </c>
      <c r="G28" s="1137"/>
      <c r="H28" s="1139"/>
      <c r="I28" s="178"/>
    </row>
    <row r="29" spans="1:9" ht="14.45" customHeight="1" x14ac:dyDescent="0.25">
      <c r="A29" s="105"/>
      <c r="B29" s="207"/>
      <c r="C29" s="207"/>
      <c r="D29" s="207"/>
      <c r="E29" s="207"/>
      <c r="F29" s="1232"/>
      <c r="G29" s="1232"/>
      <c r="H29" s="105"/>
      <c r="I29" s="178"/>
    </row>
    <row r="30" spans="1:9" ht="14.45" customHeight="1" x14ac:dyDescent="0.25">
      <c r="A30" s="105"/>
      <c r="B30" s="105"/>
      <c r="C30" s="105"/>
      <c r="D30" s="105"/>
      <c r="E30" s="105"/>
      <c r="F30" s="985"/>
      <c r="G30" s="985"/>
      <c r="H30" s="105"/>
      <c r="I30" s="178"/>
    </row>
    <row r="31" spans="1:9" ht="14.45" customHeight="1" x14ac:dyDescent="0.25">
      <c r="A31" s="105"/>
      <c r="B31" s="105"/>
      <c r="C31" s="105"/>
      <c r="D31" s="105"/>
      <c r="E31" s="105"/>
      <c r="F31" s="985"/>
      <c r="G31" s="985"/>
      <c r="H31" s="105"/>
      <c r="I31" s="178"/>
    </row>
    <row r="32" spans="1:9" ht="14.45" customHeight="1" x14ac:dyDescent="0.25">
      <c r="A32" s="105"/>
      <c r="B32" s="105"/>
      <c r="C32" s="105"/>
      <c r="D32" s="105"/>
      <c r="E32" s="105"/>
      <c r="F32" s="985"/>
      <c r="G32" s="985"/>
      <c r="H32" s="105"/>
      <c r="I32" s="178"/>
    </row>
    <row r="33" spans="1:9" ht="14.45" customHeight="1" x14ac:dyDescent="0.25">
      <c r="A33" s="105"/>
      <c r="B33" s="105"/>
      <c r="C33" s="105"/>
      <c r="D33" s="105"/>
      <c r="E33" s="105"/>
      <c r="F33" s="985"/>
      <c r="G33" s="985"/>
      <c r="H33" s="105"/>
      <c r="I33" s="178"/>
    </row>
    <row r="34" spans="1:9" ht="14.45" customHeight="1" x14ac:dyDescent="0.25">
      <c r="A34" s="105"/>
      <c r="B34" s="105"/>
      <c r="C34" s="105"/>
      <c r="D34" s="105"/>
      <c r="E34" s="105"/>
      <c r="F34" s="985"/>
      <c r="G34" s="985"/>
      <c r="H34" s="105"/>
      <c r="I34" s="178"/>
    </row>
    <row r="35" spans="1:9" ht="14.45" customHeight="1" x14ac:dyDescent="0.25">
      <c r="A35" s="105"/>
      <c r="B35" s="105"/>
      <c r="C35" s="105"/>
      <c r="D35" s="105"/>
      <c r="E35" s="105"/>
      <c r="F35" s="985"/>
      <c r="G35" s="985"/>
      <c r="H35" s="105"/>
      <c r="I35" s="178"/>
    </row>
    <row r="36" spans="1:9" ht="14.45" customHeight="1" x14ac:dyDescent="0.25">
      <c r="A36" s="183"/>
      <c r="B36" s="183"/>
      <c r="C36" s="184"/>
      <c r="D36" s="185"/>
      <c r="E36" s="184"/>
      <c r="F36" s="185"/>
      <c r="G36" s="184"/>
      <c r="H36" s="178"/>
      <c r="I36" s="178"/>
    </row>
    <row r="37" spans="1:9" ht="14.45" customHeight="1" x14ac:dyDescent="0.25">
      <c r="A37" s="862" t="s">
        <v>502</v>
      </c>
      <c r="B37" s="862"/>
      <c r="C37" s="862"/>
      <c r="D37" s="862"/>
      <c r="E37" s="862"/>
      <c r="F37" s="862"/>
      <c r="G37" s="862"/>
      <c r="H37" s="862"/>
    </row>
    <row r="38" spans="1:9" ht="14.45" customHeight="1" x14ac:dyDescent="0.25">
      <c r="A38" s="942" t="s">
        <v>503</v>
      </c>
      <c r="B38" s="942"/>
      <c r="C38" s="942"/>
      <c r="D38" s="942"/>
      <c r="E38" s="942" t="s">
        <v>496</v>
      </c>
      <c r="F38" s="942"/>
      <c r="G38" s="942"/>
      <c r="H38" s="942"/>
    </row>
    <row r="39" spans="1:9" ht="14.45" customHeight="1" x14ac:dyDescent="0.25">
      <c r="A39" s="1226" t="s">
        <v>260</v>
      </c>
      <c r="B39" s="1226"/>
      <c r="C39" s="1226"/>
      <c r="D39" s="1226"/>
      <c r="E39" s="1226"/>
      <c r="F39" s="1226"/>
      <c r="G39" s="1226"/>
      <c r="H39" s="1226"/>
    </row>
    <row r="40" spans="1:9" ht="24" customHeight="1" x14ac:dyDescent="0.25">
      <c r="A40" s="1227" t="s">
        <v>497</v>
      </c>
      <c r="B40" s="1227"/>
      <c r="C40" s="1227"/>
      <c r="D40" s="1227"/>
      <c r="E40" s="1228" t="s">
        <v>504</v>
      </c>
      <c r="F40" s="1228"/>
      <c r="G40" s="1228"/>
      <c r="H40" s="1228"/>
    </row>
    <row r="41" spans="1:9" ht="14.45" customHeight="1" x14ac:dyDescent="0.25">
      <c r="A41" s="1227" t="s">
        <v>498</v>
      </c>
      <c r="B41" s="1227"/>
      <c r="C41" s="1227"/>
      <c r="D41" s="1227"/>
      <c r="E41" s="1228"/>
      <c r="F41" s="1228"/>
      <c r="G41" s="1228"/>
      <c r="H41" s="1228"/>
    </row>
    <row r="42" spans="1:9" ht="14.45" customHeight="1" x14ac:dyDescent="0.25">
      <c r="A42" s="1227"/>
      <c r="B42" s="1227"/>
      <c r="C42" s="1227"/>
      <c r="D42" s="1227"/>
      <c r="E42" s="1228"/>
      <c r="F42" s="1228"/>
      <c r="G42" s="1228"/>
      <c r="H42" s="1228"/>
    </row>
    <row r="43" spans="1:9" ht="14.45" customHeight="1" x14ac:dyDescent="0.25">
      <c r="A43" s="192"/>
      <c r="B43" s="192"/>
      <c r="C43" s="192"/>
      <c r="D43" s="192"/>
      <c r="E43" s="192"/>
      <c r="F43" s="192"/>
      <c r="G43" s="192"/>
    </row>
    <row r="44" spans="1:9" ht="14.45" customHeight="1" x14ac:dyDescent="0.25">
      <c r="A44" s="1226" t="s">
        <v>260</v>
      </c>
      <c r="B44" s="1226"/>
      <c r="C44" s="1226"/>
      <c r="D44" s="1226"/>
      <c r="E44" s="1226"/>
      <c r="F44" s="1226"/>
      <c r="G44" s="1226"/>
      <c r="H44" s="1226"/>
    </row>
    <row r="45" spans="1:9" ht="14.45" customHeight="1" x14ac:dyDescent="0.25">
      <c r="A45" s="1227" t="s">
        <v>497</v>
      </c>
      <c r="B45" s="1227"/>
      <c r="C45" s="1227"/>
      <c r="D45" s="1227"/>
      <c r="E45" s="1228" t="s">
        <v>504</v>
      </c>
      <c r="F45" s="1228"/>
      <c r="G45" s="1228"/>
      <c r="H45" s="1228"/>
    </row>
    <row r="46" spans="1:9" ht="14.45" customHeight="1" x14ac:dyDescent="0.25">
      <c r="A46" s="1227" t="s">
        <v>498</v>
      </c>
      <c r="B46" s="1227"/>
      <c r="C46" s="1227"/>
      <c r="D46" s="1227"/>
      <c r="E46" s="1228"/>
      <c r="F46" s="1228"/>
      <c r="G46" s="1228"/>
      <c r="H46" s="1228"/>
    </row>
    <row r="47" spans="1:9" ht="14.45" customHeight="1" x14ac:dyDescent="0.25">
      <c r="A47" s="1227"/>
      <c r="B47" s="1227"/>
      <c r="C47" s="1227"/>
      <c r="D47" s="1227"/>
      <c r="E47" s="1228"/>
      <c r="F47" s="1228"/>
      <c r="G47" s="1228"/>
      <c r="H47" s="1228"/>
    </row>
    <row r="48" spans="1:9" ht="14.45" customHeight="1" x14ac:dyDescent="0.25"/>
    <row r="49" spans="1:8" ht="14.45" customHeight="1" x14ac:dyDescent="0.25">
      <c r="A49" s="1226" t="s">
        <v>260</v>
      </c>
      <c r="B49" s="1226"/>
      <c r="C49" s="1226"/>
      <c r="D49" s="1226"/>
      <c r="E49" s="1226"/>
      <c r="F49" s="1226"/>
      <c r="G49" s="1226"/>
      <c r="H49" s="1226"/>
    </row>
    <row r="50" spans="1:8" ht="14.45" customHeight="1" x14ac:dyDescent="0.25">
      <c r="A50" s="1227" t="s">
        <v>497</v>
      </c>
      <c r="B50" s="1227"/>
      <c r="C50" s="1227"/>
      <c r="D50" s="1227"/>
      <c r="E50" s="1228" t="s">
        <v>504</v>
      </c>
      <c r="F50" s="1228"/>
      <c r="G50" s="1228"/>
      <c r="H50" s="1228"/>
    </row>
    <row r="51" spans="1:8" ht="14.45" customHeight="1" x14ac:dyDescent="0.25">
      <c r="A51" s="1227" t="s">
        <v>498</v>
      </c>
      <c r="B51" s="1227"/>
      <c r="C51" s="1227"/>
      <c r="D51" s="1227"/>
      <c r="E51" s="1228"/>
      <c r="F51" s="1228"/>
      <c r="G51" s="1228"/>
      <c r="H51" s="1228"/>
    </row>
    <row r="52" spans="1:8" ht="14.45" customHeight="1" x14ac:dyDescent="0.25">
      <c r="A52" s="1227"/>
      <c r="B52" s="1227"/>
      <c r="C52" s="1227"/>
      <c r="D52" s="1227"/>
      <c r="E52" s="1228"/>
      <c r="F52" s="1228"/>
      <c r="G52" s="1228"/>
      <c r="H52" s="1228"/>
    </row>
    <row r="53" spans="1:8" ht="14.45" customHeight="1" x14ac:dyDescent="0.25"/>
    <row r="54" spans="1:8" ht="14.45" customHeight="1" x14ac:dyDescent="0.25">
      <c r="A54" s="1226" t="s">
        <v>260</v>
      </c>
      <c r="B54" s="1226"/>
      <c r="C54" s="1226"/>
      <c r="D54" s="1226"/>
      <c r="E54" s="1226"/>
      <c r="F54" s="1226"/>
      <c r="G54" s="1226"/>
      <c r="H54" s="1226"/>
    </row>
    <row r="55" spans="1:8" ht="14.45" customHeight="1" x14ac:dyDescent="0.25">
      <c r="A55" s="1227" t="s">
        <v>497</v>
      </c>
      <c r="B55" s="1227"/>
      <c r="C55" s="1227"/>
      <c r="D55" s="1227"/>
      <c r="E55" s="1228" t="s">
        <v>504</v>
      </c>
      <c r="F55" s="1228"/>
      <c r="G55" s="1228"/>
      <c r="H55" s="1228"/>
    </row>
    <row r="56" spans="1:8" ht="14.45" customHeight="1" x14ac:dyDescent="0.25">
      <c r="A56" s="1227" t="s">
        <v>498</v>
      </c>
      <c r="B56" s="1227"/>
      <c r="C56" s="1227"/>
      <c r="D56" s="1227"/>
      <c r="E56" s="1228"/>
      <c r="F56" s="1228"/>
      <c r="G56" s="1228"/>
      <c r="H56" s="1228"/>
    </row>
    <row r="57" spans="1:8" ht="14.45" customHeight="1" x14ac:dyDescent="0.25">
      <c r="A57" s="1227"/>
      <c r="B57" s="1227"/>
      <c r="C57" s="1227"/>
      <c r="D57" s="1227"/>
      <c r="E57" s="1228"/>
      <c r="F57" s="1228"/>
      <c r="G57" s="1228"/>
      <c r="H57" s="1228"/>
    </row>
    <row r="58" spans="1:8" ht="14.45" customHeight="1" x14ac:dyDescent="0.25"/>
    <row r="59" spans="1:8" ht="14.45" customHeight="1" x14ac:dyDescent="0.25">
      <c r="A59" s="1226" t="s">
        <v>260</v>
      </c>
      <c r="B59" s="1226"/>
      <c r="C59" s="1226"/>
      <c r="D59" s="1226"/>
      <c r="E59" s="1226"/>
      <c r="F59" s="1226"/>
      <c r="G59" s="1226"/>
      <c r="H59" s="1226"/>
    </row>
    <row r="60" spans="1:8" ht="14.45" customHeight="1" x14ac:dyDescent="0.25">
      <c r="A60" s="1227" t="s">
        <v>497</v>
      </c>
      <c r="B60" s="1227"/>
      <c r="C60" s="1227"/>
      <c r="D60" s="1227"/>
      <c r="E60" s="1228" t="s">
        <v>504</v>
      </c>
      <c r="F60" s="1228"/>
      <c r="G60" s="1228"/>
      <c r="H60" s="1228"/>
    </row>
    <row r="61" spans="1:8" ht="14.45" customHeight="1" x14ac:dyDescent="0.25">
      <c r="A61" s="1227" t="s">
        <v>498</v>
      </c>
      <c r="B61" s="1227"/>
      <c r="C61" s="1227"/>
      <c r="D61" s="1227"/>
      <c r="E61" s="1228"/>
      <c r="F61" s="1228"/>
      <c r="G61" s="1228"/>
      <c r="H61" s="1228"/>
    </row>
    <row r="62" spans="1:8" ht="14.45" customHeight="1" x14ac:dyDescent="0.25">
      <c r="A62" s="1227"/>
      <c r="B62" s="1227"/>
      <c r="C62" s="1227"/>
      <c r="D62" s="1227"/>
      <c r="E62" s="1228"/>
      <c r="F62" s="1228"/>
      <c r="G62" s="1228"/>
      <c r="H62" s="1228"/>
    </row>
    <row r="63" spans="1:8" ht="14.45" customHeight="1" x14ac:dyDescent="0.25"/>
    <row r="64" spans="1:8" ht="14.45" customHeight="1" x14ac:dyDescent="0.25">
      <c r="A64" s="1226" t="s">
        <v>260</v>
      </c>
      <c r="B64" s="1226"/>
      <c r="C64" s="1226"/>
      <c r="D64" s="1226"/>
      <c r="E64" s="1226"/>
      <c r="F64" s="1226"/>
      <c r="G64" s="1226"/>
      <c r="H64" s="1226"/>
    </row>
    <row r="65" spans="1:8" ht="14.45" customHeight="1" x14ac:dyDescent="0.25">
      <c r="A65" s="1227" t="s">
        <v>497</v>
      </c>
      <c r="B65" s="1227"/>
      <c r="C65" s="1227"/>
      <c r="D65" s="1227"/>
      <c r="E65" s="1228" t="s">
        <v>504</v>
      </c>
      <c r="F65" s="1228"/>
      <c r="G65" s="1228"/>
      <c r="H65" s="1228"/>
    </row>
    <row r="66" spans="1:8" ht="14.45" customHeight="1" x14ac:dyDescent="0.25">
      <c r="A66" s="1227" t="s">
        <v>498</v>
      </c>
      <c r="B66" s="1227"/>
      <c r="C66" s="1227"/>
      <c r="D66" s="1227"/>
      <c r="E66" s="1228"/>
      <c r="F66" s="1228"/>
      <c r="G66" s="1228"/>
      <c r="H66" s="1228"/>
    </row>
    <row r="67" spans="1:8" ht="14.45" customHeight="1" x14ac:dyDescent="0.25">
      <c r="A67" s="1227"/>
      <c r="B67" s="1227"/>
      <c r="C67" s="1227"/>
      <c r="D67" s="1227"/>
      <c r="E67" s="1228"/>
      <c r="F67" s="1228"/>
      <c r="G67" s="1228"/>
      <c r="H67" s="1228"/>
    </row>
    <row r="68" spans="1:8" ht="14.45" customHeight="1" x14ac:dyDescent="0.25"/>
    <row r="69" spans="1:8" ht="14.45" customHeight="1" x14ac:dyDescent="0.25">
      <c r="A69" s="1226" t="s">
        <v>260</v>
      </c>
      <c r="B69" s="1226"/>
      <c r="C69" s="1226"/>
      <c r="D69" s="1226"/>
      <c r="E69" s="1226"/>
      <c r="F69" s="1226"/>
      <c r="G69" s="1226"/>
      <c r="H69" s="1226"/>
    </row>
    <row r="70" spans="1:8" ht="14.45" customHeight="1" x14ac:dyDescent="0.25">
      <c r="A70" s="1227" t="s">
        <v>497</v>
      </c>
      <c r="B70" s="1227"/>
      <c r="C70" s="1227"/>
      <c r="D70" s="1227"/>
      <c r="E70" s="1228" t="s">
        <v>504</v>
      </c>
      <c r="F70" s="1228"/>
      <c r="G70" s="1228"/>
      <c r="H70" s="1228"/>
    </row>
    <row r="71" spans="1:8" ht="14.45" customHeight="1" x14ac:dyDescent="0.25">
      <c r="A71" s="1227" t="s">
        <v>498</v>
      </c>
      <c r="B71" s="1227"/>
      <c r="C71" s="1227"/>
      <c r="D71" s="1227"/>
      <c r="E71" s="1228"/>
      <c r="F71" s="1228"/>
      <c r="G71" s="1228"/>
      <c r="H71" s="1228"/>
    </row>
    <row r="72" spans="1:8" ht="14.45" customHeight="1" x14ac:dyDescent="0.25">
      <c r="A72" s="1227"/>
      <c r="B72" s="1227"/>
      <c r="C72" s="1227"/>
      <c r="D72" s="1227"/>
      <c r="E72" s="1228"/>
      <c r="F72" s="1228"/>
      <c r="G72" s="1228"/>
      <c r="H72" s="1228"/>
    </row>
    <row r="73" spans="1:8" ht="14.45" customHeight="1" x14ac:dyDescent="0.25">
      <c r="A73" s="111"/>
      <c r="B73" s="111"/>
      <c r="C73" s="111"/>
      <c r="D73" s="111"/>
      <c r="E73" s="111"/>
      <c r="F73" s="111"/>
    </row>
    <row r="74" spans="1:8" ht="14.45" customHeight="1" x14ac:dyDescent="0.25">
      <c r="A74" s="1226" t="s">
        <v>260</v>
      </c>
      <c r="B74" s="1226"/>
      <c r="C74" s="1226"/>
      <c r="D74" s="1226"/>
      <c r="E74" s="1226"/>
      <c r="F74" s="1226"/>
      <c r="G74" s="1226"/>
      <c r="H74" s="1226"/>
    </row>
    <row r="75" spans="1:8" ht="14.45" customHeight="1" x14ac:dyDescent="0.25">
      <c r="A75" s="1227" t="s">
        <v>497</v>
      </c>
      <c r="B75" s="1227"/>
      <c r="C75" s="1227"/>
      <c r="D75" s="1227"/>
      <c r="E75" s="1228" t="s">
        <v>504</v>
      </c>
      <c r="F75" s="1228"/>
      <c r="G75" s="1228"/>
      <c r="H75" s="1228"/>
    </row>
    <row r="76" spans="1:8" ht="14.45" customHeight="1" x14ac:dyDescent="0.25">
      <c r="A76" s="1227" t="s">
        <v>498</v>
      </c>
      <c r="B76" s="1227"/>
      <c r="C76" s="1227"/>
      <c r="D76" s="1227"/>
      <c r="E76" s="1228"/>
      <c r="F76" s="1228"/>
      <c r="G76" s="1228"/>
      <c r="H76" s="1228"/>
    </row>
    <row r="77" spans="1:8" ht="14.45" customHeight="1" x14ac:dyDescent="0.25">
      <c r="A77" s="1227"/>
      <c r="B77" s="1227"/>
      <c r="C77" s="1227"/>
      <c r="D77" s="1227"/>
      <c r="E77" s="1228"/>
      <c r="F77" s="1228"/>
      <c r="G77" s="1228"/>
      <c r="H77" s="1228"/>
    </row>
    <row r="78" spans="1:8" ht="14.45" customHeight="1" x14ac:dyDescent="0.25"/>
    <row r="79" spans="1:8" ht="14.45" customHeight="1" x14ac:dyDescent="0.25">
      <c r="A79" s="1226" t="s">
        <v>260</v>
      </c>
      <c r="B79" s="1226"/>
      <c r="C79" s="1226"/>
      <c r="D79" s="1226"/>
      <c r="E79" s="1226"/>
      <c r="F79" s="1226"/>
      <c r="G79" s="1226"/>
      <c r="H79" s="1226"/>
    </row>
    <row r="80" spans="1:8" ht="14.45" customHeight="1" x14ac:dyDescent="0.25">
      <c r="A80" s="1227" t="s">
        <v>497</v>
      </c>
      <c r="B80" s="1227"/>
      <c r="C80" s="1227"/>
      <c r="D80" s="1227"/>
      <c r="E80" s="1228" t="s">
        <v>504</v>
      </c>
      <c r="F80" s="1228"/>
      <c r="G80" s="1228"/>
      <c r="H80" s="1228"/>
    </row>
    <row r="81" spans="1:9" ht="14.45" customHeight="1" x14ac:dyDescent="0.25">
      <c r="A81" s="1227" t="s">
        <v>498</v>
      </c>
      <c r="B81" s="1227"/>
      <c r="C81" s="1227"/>
      <c r="D81" s="1227"/>
      <c r="E81" s="1228"/>
      <c r="F81" s="1228"/>
      <c r="G81" s="1228"/>
      <c r="H81" s="1228"/>
    </row>
    <row r="82" spans="1:9" ht="14.45" customHeight="1" x14ac:dyDescent="0.25">
      <c r="A82" s="1227"/>
      <c r="B82" s="1227"/>
      <c r="C82" s="1227"/>
      <c r="D82" s="1227"/>
      <c r="E82" s="1228"/>
      <c r="F82" s="1228"/>
      <c r="G82" s="1228"/>
      <c r="H82" s="1228"/>
    </row>
    <row r="83" spans="1:9" ht="14.45" customHeight="1" x14ac:dyDescent="0.25"/>
    <row r="84" spans="1:9" ht="14.45" customHeight="1" x14ac:dyDescent="0.25">
      <c r="A84" s="1226" t="s">
        <v>260</v>
      </c>
      <c r="B84" s="1226"/>
      <c r="C84" s="1226"/>
      <c r="D84" s="1226"/>
      <c r="E84" s="1226"/>
      <c r="F84" s="1226"/>
      <c r="G84" s="1226"/>
      <c r="H84" s="1226"/>
    </row>
    <row r="85" spans="1:9" ht="14.45" customHeight="1" x14ac:dyDescent="0.25">
      <c r="A85" s="1227" t="s">
        <v>497</v>
      </c>
      <c r="B85" s="1227"/>
      <c r="C85" s="1227"/>
      <c r="D85" s="1227"/>
      <c r="E85" s="1228" t="s">
        <v>504</v>
      </c>
      <c r="F85" s="1228"/>
      <c r="G85" s="1228"/>
      <c r="H85" s="1228"/>
    </row>
    <row r="86" spans="1:9" ht="14.45" customHeight="1" x14ac:dyDescent="0.25">
      <c r="A86" s="1227" t="s">
        <v>498</v>
      </c>
      <c r="B86" s="1227"/>
      <c r="C86" s="1227"/>
      <c r="D86" s="1227"/>
      <c r="E86" s="1228"/>
      <c r="F86" s="1228"/>
      <c r="G86" s="1228"/>
      <c r="H86" s="1228"/>
    </row>
    <row r="87" spans="1:9" ht="14.45" customHeight="1" x14ac:dyDescent="0.25">
      <c r="A87" s="1227"/>
      <c r="B87" s="1227"/>
      <c r="C87" s="1227"/>
      <c r="D87" s="1227"/>
      <c r="E87" s="1228"/>
      <c r="F87" s="1228"/>
      <c r="G87" s="1228"/>
      <c r="H87" s="1228"/>
    </row>
    <row r="88" spans="1:9" ht="14.45" customHeight="1" x14ac:dyDescent="0.25"/>
    <row r="89" spans="1:9" ht="14.45" customHeight="1" x14ac:dyDescent="0.25">
      <c r="A89" s="1231" t="s">
        <v>507</v>
      </c>
      <c r="B89" s="1231"/>
      <c r="C89" s="1231"/>
      <c r="D89" s="1231"/>
      <c r="E89" s="1231"/>
      <c r="F89" s="1231"/>
      <c r="G89" s="1231"/>
      <c r="H89" s="1231"/>
    </row>
    <row r="90" spans="1:9" ht="14.45" customHeight="1" x14ac:dyDescent="0.25">
      <c r="A90" s="1231"/>
      <c r="B90" s="1231"/>
      <c r="C90" s="1231"/>
      <c r="D90" s="1231"/>
      <c r="E90" s="1231"/>
      <c r="F90" s="1231"/>
      <c r="G90" s="1231"/>
      <c r="H90" s="1231"/>
    </row>
    <row r="91" spans="1:9" ht="14.45" customHeight="1" x14ac:dyDescent="0.25"/>
    <row r="92" spans="1:9" ht="14.45" customHeight="1" x14ac:dyDescent="0.25">
      <c r="A92" s="729" t="s">
        <v>185</v>
      </c>
      <c r="B92" s="729"/>
      <c r="C92" s="16"/>
      <c r="D92" s="16"/>
      <c r="E92" s="16"/>
      <c r="F92" s="16"/>
      <c r="G92" s="16"/>
      <c r="H92" s="16"/>
      <c r="I92" s="16"/>
    </row>
    <row r="93" spans="1:9" ht="14.45" customHeight="1" x14ac:dyDescent="0.25">
      <c r="A93" s="513"/>
      <c r="B93" s="513"/>
      <c r="C93" s="513"/>
      <c r="D93" s="513"/>
      <c r="E93" s="513"/>
      <c r="F93" s="513"/>
      <c r="G93" s="16"/>
      <c r="H93" s="16"/>
      <c r="I93" s="16"/>
    </row>
    <row r="94" spans="1:9" ht="14.45" customHeight="1" x14ac:dyDescent="0.25">
      <c r="A94" s="513"/>
      <c r="B94" s="513"/>
      <c r="C94" s="513"/>
      <c r="D94" s="513"/>
      <c r="E94" s="513"/>
      <c r="F94" s="513"/>
      <c r="G94" s="16"/>
      <c r="H94" s="16"/>
      <c r="I94" s="16"/>
    </row>
    <row r="95" spans="1:9" ht="14.45" customHeight="1" x14ac:dyDescent="0.25">
      <c r="A95" s="513"/>
      <c r="B95" s="513"/>
      <c r="C95" s="513"/>
      <c r="D95" s="513"/>
      <c r="E95" s="513"/>
      <c r="F95" s="513"/>
      <c r="G95" s="16"/>
      <c r="H95" s="16"/>
      <c r="I95" s="16"/>
    </row>
    <row r="96" spans="1:9" ht="14.45" customHeight="1" x14ac:dyDescent="0.25">
      <c r="A96" s="513"/>
      <c r="B96" s="513"/>
      <c r="C96" s="513"/>
      <c r="D96" s="513"/>
      <c r="E96" s="513"/>
      <c r="F96" s="513"/>
      <c r="G96" s="16"/>
      <c r="H96" s="16"/>
      <c r="I96" s="16"/>
    </row>
    <row r="97" spans="1:9" ht="14.45" customHeight="1" x14ac:dyDescent="0.25">
      <c r="A97" s="678" t="str">
        <f>""&amp;'Datos de Investigación'!C8&amp;""</f>
        <v/>
      </c>
      <c r="B97" s="678"/>
      <c r="C97" s="678"/>
      <c r="D97" s="678"/>
      <c r="E97" s="678"/>
      <c r="F97" s="678"/>
      <c r="G97" s="678"/>
      <c r="H97" s="678"/>
      <c r="I97" s="198"/>
    </row>
    <row r="98" spans="1:9" ht="14.45" customHeight="1" x14ac:dyDescent="0.25">
      <c r="A98" s="91" t="str">
        <f>""&amp;'Datos de Investigación'!$C$14&amp;""</f>
        <v/>
      </c>
      <c r="B98" s="91"/>
      <c r="C98" s="91"/>
      <c r="D98" s="16"/>
      <c r="E98" s="16"/>
      <c r="F98" s="16"/>
      <c r="G98" s="16"/>
      <c r="H98" s="16"/>
      <c r="I98" s="16"/>
    </row>
    <row r="99" spans="1:9" ht="14.45" customHeight="1" x14ac:dyDescent="0.25">
      <c r="A99" s="722" t="s">
        <v>6</v>
      </c>
      <c r="B99" s="722"/>
      <c r="C99" s="426" t="str">
        <f>""&amp;'Datos de Investigación'!$C$13&amp;""</f>
        <v/>
      </c>
      <c r="D99" s="16"/>
      <c r="E99" s="16"/>
      <c r="F99" s="16"/>
      <c r="G99" s="16"/>
      <c r="H99" s="16"/>
      <c r="I99" s="16"/>
    </row>
    <row r="100" spans="1:9" ht="14.45" customHeight="1" x14ac:dyDescent="0.25">
      <c r="A100" s="92" t="s">
        <v>157</v>
      </c>
      <c r="B100" s="723">
        <f>'Datos de Investigación'!$C$11</f>
        <v>0</v>
      </c>
      <c r="C100" s="723"/>
      <c r="D100" s="16"/>
      <c r="E100" s="16"/>
      <c r="F100" s="16"/>
      <c r="G100" s="16"/>
      <c r="H100" s="16"/>
      <c r="I100" s="16"/>
    </row>
    <row r="101" spans="1:9" ht="14.45" customHeight="1" x14ac:dyDescent="0.25"/>
    <row r="102" spans="1:9" ht="14.45" customHeight="1" x14ac:dyDescent="0.25"/>
    <row r="103" spans="1:9" ht="14.45" customHeight="1" x14ac:dyDescent="0.25"/>
    <row r="104" spans="1:9" ht="14.45" customHeight="1" x14ac:dyDescent="0.25"/>
    <row r="105" spans="1:9" ht="14.45" customHeight="1" x14ac:dyDescent="0.25"/>
    <row r="106" spans="1:9" ht="14.45" customHeight="1" x14ac:dyDescent="0.25"/>
    <row r="107" spans="1:9" ht="14.45" customHeight="1" x14ac:dyDescent="0.25"/>
    <row r="108" spans="1:9" ht="14.45" customHeight="1" x14ac:dyDescent="0.25"/>
    <row r="109" spans="1:9" ht="14.45" customHeight="1" x14ac:dyDescent="0.25"/>
    <row r="110" spans="1:9" ht="14.45" customHeight="1" x14ac:dyDescent="0.25"/>
    <row r="111" spans="1:9" ht="14.45" customHeight="1" x14ac:dyDescent="0.25"/>
    <row r="112" spans="1:9" ht="14.45" customHeight="1" x14ac:dyDescent="0.25"/>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row r="251" ht="14.45" customHeight="1" x14ac:dyDescent="0.25"/>
    <row r="252" ht="14.45" customHeight="1" x14ac:dyDescent="0.25"/>
    <row r="253" ht="14.45" customHeight="1" x14ac:dyDescent="0.25"/>
    <row r="254" ht="14.45" customHeight="1" x14ac:dyDescent="0.25"/>
    <row r="255" ht="14.45" customHeight="1" x14ac:dyDescent="0.25"/>
    <row r="256" ht="14.45" customHeight="1" x14ac:dyDescent="0.25"/>
    <row r="257" ht="14.45" customHeight="1" x14ac:dyDescent="0.25"/>
    <row r="258" ht="14.45" customHeight="1" x14ac:dyDescent="0.25"/>
    <row r="259" ht="14.45" customHeight="1" x14ac:dyDescent="0.25"/>
    <row r="260" ht="14.45" customHeight="1" x14ac:dyDescent="0.25"/>
    <row r="261" ht="14.45" customHeight="1" x14ac:dyDescent="0.25"/>
    <row r="262" ht="14.45" customHeight="1" x14ac:dyDescent="0.25"/>
    <row r="263" ht="14.45" customHeight="1" x14ac:dyDescent="0.25"/>
    <row r="264" ht="14.45" customHeight="1" x14ac:dyDescent="0.25"/>
    <row r="265" ht="14.45" customHeight="1" x14ac:dyDescent="0.25"/>
    <row r="266" ht="14.45" customHeight="1" x14ac:dyDescent="0.25"/>
    <row r="267" ht="14.45" customHeight="1" x14ac:dyDescent="0.25"/>
    <row r="268" ht="14.45" customHeight="1" x14ac:dyDescent="0.25"/>
    <row r="269" ht="14.45" customHeight="1" x14ac:dyDescent="0.25"/>
    <row r="270" ht="14.45" customHeight="1" x14ac:dyDescent="0.25"/>
    <row r="271" ht="14.45" customHeight="1" x14ac:dyDescent="0.25"/>
    <row r="272" ht="14.45" customHeight="1" x14ac:dyDescent="0.25"/>
    <row r="273" ht="14.45" customHeight="1" x14ac:dyDescent="0.25"/>
    <row r="274" ht="14.45" customHeight="1" x14ac:dyDescent="0.25"/>
    <row r="275" ht="14.45" customHeight="1" x14ac:dyDescent="0.25"/>
    <row r="276" ht="14.45" customHeight="1" x14ac:dyDescent="0.25"/>
    <row r="277" ht="14.45" customHeight="1" x14ac:dyDescent="0.25"/>
    <row r="278" ht="14.45" customHeight="1" x14ac:dyDescent="0.25"/>
    <row r="279" ht="14.45" customHeight="1" x14ac:dyDescent="0.25"/>
    <row r="280" ht="14.45" customHeight="1" x14ac:dyDescent="0.25"/>
    <row r="281" ht="14.45" customHeight="1" x14ac:dyDescent="0.25"/>
    <row r="282" ht="14.45" customHeight="1" x14ac:dyDescent="0.25"/>
    <row r="283" ht="14.45" customHeight="1" x14ac:dyDescent="0.25"/>
    <row r="284" ht="14.45" customHeight="1" x14ac:dyDescent="0.25"/>
    <row r="285" ht="14.45" customHeight="1" x14ac:dyDescent="0.25"/>
    <row r="286" ht="14.45" customHeight="1" x14ac:dyDescent="0.25"/>
    <row r="287" ht="14.45" customHeight="1" x14ac:dyDescent="0.25"/>
    <row r="288" ht="14.45" customHeight="1" x14ac:dyDescent="0.25"/>
    <row r="289" ht="14.45" customHeight="1" x14ac:dyDescent="0.25"/>
    <row r="290" ht="14.45" customHeight="1" x14ac:dyDescent="0.25"/>
    <row r="291" ht="14.45" customHeight="1" x14ac:dyDescent="0.25"/>
    <row r="292" ht="14.45" customHeight="1" x14ac:dyDescent="0.25"/>
    <row r="293" ht="14.45" customHeight="1" x14ac:dyDescent="0.25"/>
    <row r="294" ht="14.45" customHeight="1" x14ac:dyDescent="0.25"/>
    <row r="295" ht="14.45" customHeight="1" x14ac:dyDescent="0.25"/>
    <row r="296" ht="14.45" customHeight="1" x14ac:dyDescent="0.25"/>
    <row r="297" ht="14.45" customHeight="1" x14ac:dyDescent="0.25"/>
    <row r="298" ht="14.45" customHeight="1" x14ac:dyDescent="0.25"/>
    <row r="299" ht="14.45" customHeight="1" x14ac:dyDescent="0.25"/>
    <row r="300" ht="14.45" customHeight="1" x14ac:dyDescent="0.25"/>
    <row r="301" ht="14.45" customHeight="1" x14ac:dyDescent="0.25"/>
    <row r="302" ht="14.45" customHeight="1" x14ac:dyDescent="0.25"/>
    <row r="303" ht="14.45" customHeight="1" x14ac:dyDescent="0.25"/>
    <row r="304" ht="14.45" customHeight="1" x14ac:dyDescent="0.25"/>
    <row r="305" ht="14.45" customHeight="1" x14ac:dyDescent="0.25"/>
    <row r="306" ht="14.45" customHeight="1" x14ac:dyDescent="0.25"/>
    <row r="307" ht="14.45" customHeight="1" x14ac:dyDescent="0.25"/>
    <row r="308" ht="14.45" customHeight="1" x14ac:dyDescent="0.25"/>
    <row r="309" ht="14.45" customHeight="1" x14ac:dyDescent="0.25"/>
    <row r="310" ht="14.45" customHeight="1" x14ac:dyDescent="0.25"/>
    <row r="311" ht="14.45" customHeight="1" x14ac:dyDescent="0.25"/>
    <row r="312" ht="14.45" customHeight="1" x14ac:dyDescent="0.25"/>
    <row r="313" ht="14.45" customHeight="1" x14ac:dyDescent="0.25"/>
    <row r="314" ht="14.45" customHeight="1" x14ac:dyDescent="0.25"/>
    <row r="315" ht="14.45" customHeight="1" x14ac:dyDescent="0.25"/>
    <row r="316" ht="14.45" customHeight="1" x14ac:dyDescent="0.25"/>
    <row r="317" ht="14.45" customHeight="1" x14ac:dyDescent="0.25"/>
    <row r="318" ht="14.45" customHeight="1" x14ac:dyDescent="0.25"/>
    <row r="319" ht="14.45" customHeight="1" x14ac:dyDescent="0.25"/>
    <row r="320" ht="14.45" customHeight="1" x14ac:dyDescent="0.25"/>
    <row r="321" ht="14.45" customHeight="1" x14ac:dyDescent="0.25"/>
    <row r="322" ht="14.45" customHeight="1" x14ac:dyDescent="0.25"/>
    <row r="323" ht="14.45" customHeight="1" x14ac:dyDescent="0.25"/>
    <row r="324" ht="14.45" customHeight="1" x14ac:dyDescent="0.25"/>
    <row r="325" ht="14.45" customHeight="1" x14ac:dyDescent="0.25"/>
    <row r="326" ht="14.45" customHeight="1" x14ac:dyDescent="0.25"/>
    <row r="327" ht="14.45" customHeight="1" x14ac:dyDescent="0.25"/>
    <row r="328" ht="14.45" customHeight="1" x14ac:dyDescent="0.25"/>
    <row r="329" ht="14.45" customHeight="1" x14ac:dyDescent="0.25"/>
    <row r="330" ht="14.45" customHeight="1" x14ac:dyDescent="0.25"/>
    <row r="331" ht="14.45" customHeight="1" x14ac:dyDescent="0.25"/>
    <row r="332" ht="14.45" customHeight="1" x14ac:dyDescent="0.25"/>
    <row r="333" ht="14.45" customHeight="1" x14ac:dyDescent="0.25"/>
    <row r="334" ht="14.45" customHeight="1" x14ac:dyDescent="0.25"/>
    <row r="335" ht="14.45" customHeight="1" x14ac:dyDescent="0.25"/>
    <row r="336" ht="14.45" customHeight="1" x14ac:dyDescent="0.25"/>
    <row r="337" ht="14.45" customHeight="1" x14ac:dyDescent="0.25"/>
    <row r="338" ht="14.45" customHeight="1" x14ac:dyDescent="0.25"/>
    <row r="339" ht="14.45" customHeight="1" x14ac:dyDescent="0.25"/>
    <row r="340" ht="14.45" customHeight="1" x14ac:dyDescent="0.25"/>
    <row r="341" ht="14.45" customHeight="1" x14ac:dyDescent="0.25"/>
    <row r="342" ht="14.45" customHeight="1" x14ac:dyDescent="0.25"/>
    <row r="343" ht="14.45" customHeight="1" x14ac:dyDescent="0.25"/>
    <row r="344" ht="14.45" customHeight="1" x14ac:dyDescent="0.25"/>
  </sheetData>
  <sheetProtection password="F865" sheet="1"/>
  <customSheetViews>
    <customSheetView guid="{F18DF457-81A8-4440-941F-29A6E090E356}" showGridLines="0">
      <selection activeCell="A15" sqref="A15"/>
      <pageMargins left="0.55118110236220474" right="0.31496062992125984" top="1.25" bottom="0.74803149606299213" header="0.31496062992125984" footer="0.31496062992125984"/>
      <pageSetup paperSize="9" orientation="portrait" r:id="rId1"/>
      <headerFooter>
        <oddHeader>&amp;R
&amp;G</oddHeader>
        <oddFooter>&amp;LPágina &amp;P</oddFooter>
      </headerFooter>
    </customSheetView>
  </customSheetViews>
  <mergeCells count="99">
    <mergeCell ref="A41:D42"/>
    <mergeCell ref="A38:D38"/>
    <mergeCell ref="H27:H28"/>
    <mergeCell ref="F35:G35"/>
    <mergeCell ref="D16:F16"/>
    <mergeCell ref="F34:G34"/>
    <mergeCell ref="B14:C14"/>
    <mergeCell ref="D14:F14"/>
    <mergeCell ref="G14:H14"/>
    <mergeCell ref="A40:D40"/>
    <mergeCell ref="F32:G32"/>
    <mergeCell ref="A27:A28"/>
    <mergeCell ref="B27:B28"/>
    <mergeCell ref="C27:G27"/>
    <mergeCell ref="F28:G28"/>
    <mergeCell ref="F29:G29"/>
    <mergeCell ref="F30:G30"/>
    <mergeCell ref="F31:G31"/>
    <mergeCell ref="A93:F96"/>
    <mergeCell ref="A92:B92"/>
    <mergeCell ref="A89:H90"/>
    <mergeCell ref="A74:H74"/>
    <mergeCell ref="A75:D75"/>
    <mergeCell ref="E75:H77"/>
    <mergeCell ref="A76:D77"/>
    <mergeCell ref="A59:H59"/>
    <mergeCell ref="A60:D60"/>
    <mergeCell ref="E60:H62"/>
    <mergeCell ref="A61:D62"/>
    <mergeCell ref="A71:D72"/>
    <mergeCell ref="A70:D70"/>
    <mergeCell ref="E70:H72"/>
    <mergeCell ref="A69:H69"/>
    <mergeCell ref="E65:H67"/>
    <mergeCell ref="A66:D67"/>
    <mergeCell ref="A54:H54"/>
    <mergeCell ref="A55:D55"/>
    <mergeCell ref="E55:H57"/>
    <mergeCell ref="A56:D57"/>
    <mergeCell ref="A37:H37"/>
    <mergeCell ref="E38:H38"/>
    <mergeCell ref="A50:D50"/>
    <mergeCell ref="E50:H52"/>
    <mergeCell ref="A51:D52"/>
    <mergeCell ref="A46:D47"/>
    <mergeCell ref="A49:H49"/>
    <mergeCell ref="A44:H44"/>
    <mergeCell ref="E45:H47"/>
    <mergeCell ref="A39:H39"/>
    <mergeCell ref="E40:H42"/>
    <mergeCell ref="A45:D45"/>
    <mergeCell ref="A6:H6"/>
    <mergeCell ref="A4:H4"/>
    <mergeCell ref="B15:C15"/>
    <mergeCell ref="D15:F15"/>
    <mergeCell ref="F33:G33"/>
    <mergeCell ref="G17:H17"/>
    <mergeCell ref="B18:C18"/>
    <mergeCell ref="D18:F18"/>
    <mergeCell ref="G18:H18"/>
    <mergeCell ref="A26:H26"/>
    <mergeCell ref="A21:C21"/>
    <mergeCell ref="D21:H21"/>
    <mergeCell ref="A23:B23"/>
    <mergeCell ref="B17:C17"/>
    <mergeCell ref="D17:F17"/>
    <mergeCell ref="A8:C8"/>
    <mergeCell ref="D7:H7"/>
    <mergeCell ref="G16:H16"/>
    <mergeCell ref="G15:H15"/>
    <mergeCell ref="B19:C19"/>
    <mergeCell ref="D19:F19"/>
    <mergeCell ref="G19:H19"/>
    <mergeCell ref="D8:H8"/>
    <mergeCell ref="A10:C10"/>
    <mergeCell ref="D10:H10"/>
    <mergeCell ref="A9:C9"/>
    <mergeCell ref="D9:H9"/>
    <mergeCell ref="A12:C12"/>
    <mergeCell ref="A11:C11"/>
    <mergeCell ref="D11:H11"/>
    <mergeCell ref="A13:H13"/>
    <mergeCell ref="B16:C16"/>
    <mergeCell ref="A99:B99"/>
    <mergeCell ref="B100:C100"/>
    <mergeCell ref="F2:H2"/>
    <mergeCell ref="D12:H12"/>
    <mergeCell ref="A97:H97"/>
    <mergeCell ref="A79:H79"/>
    <mergeCell ref="A80:D80"/>
    <mergeCell ref="E80:H82"/>
    <mergeCell ref="A81:D82"/>
    <mergeCell ref="A84:H84"/>
    <mergeCell ref="A85:D85"/>
    <mergeCell ref="E85:H87"/>
    <mergeCell ref="A86:D87"/>
    <mergeCell ref="A64:H64"/>
    <mergeCell ref="A65:D65"/>
    <mergeCell ref="A7:C7"/>
  </mergeCells>
  <pageMargins left="0.55118110236220474" right="0.31496062992125984" top="1.25" bottom="0.74803149606299213" header="0.31496062992125984" footer="0.31496062992125984"/>
  <pageSetup paperSize="9" orientation="portrait" r:id="rId2"/>
  <headerFooter>
    <oddHeader>&amp;R
&amp;G</oddHeader>
    <oddFooter>&amp;LPágina &amp;P</oddFooter>
  </headerFooter>
  <legacyDrawingHF r:id="rId3"/>
  <extLst>
    <ext xmlns:x14="http://schemas.microsoft.com/office/spreadsheetml/2009/9/main" uri="{CCE6A557-97BC-4b89-ADB6-D9C93CAAB3DF}">
      <x14:dataValidations xmlns:xm="http://schemas.microsoft.com/office/excel/2006/main" count="4">
        <x14:dataValidation type="list" allowBlank="1" showInputMessage="1" showErrorMessage="1" xr:uid="{44ED6C64-2CD8-4802-8AF4-B139316E3D44}">
          <x14:formula1>
            <xm:f>'Datos Listas Desplegables (2)'!$D$2:$D$6</xm:f>
          </x14:formula1>
          <xm:sqref>D11:H11</xm:sqref>
        </x14:dataValidation>
        <x14:dataValidation type="list" allowBlank="1" showInputMessage="1" showErrorMessage="1" xr:uid="{402A1C22-3642-48D4-BB9D-FC5999521811}">
          <x14:formula1>
            <xm:f>'Datos Listas Desplegables (2)'!$C$9:$C$31</xm:f>
          </x14:formula1>
          <xm:sqref>A39:H39 A44:H44 A49:H49 A54:H54 A59:H59 A64:H64 A69:H69 A74:H74 A79:H79 A84:H84</xm:sqref>
        </x14:dataValidation>
        <x14:dataValidation type="list" allowBlank="1" showInputMessage="1" showErrorMessage="1" xr:uid="{3D1AD56B-8648-4F63-8031-22F041615966}">
          <x14:formula1>
            <xm:f>'Datos Listas Desplegables (2)'!$E$37:$E$40</xm:f>
          </x14:formula1>
          <xm:sqref>D12:H12</xm:sqref>
        </x14:dataValidation>
        <x14:dataValidation type="list" allowBlank="1" showInputMessage="1" showErrorMessage="1" xr:uid="{BC383067-9B56-4FD8-B729-9F7329FF60B4}">
          <x14:formula1>
            <xm:f>'Datos Listas Desplegables (2)'!$J$37:$J$49</xm:f>
          </x14:formula1>
          <xm:sqref>D10:H10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86D0A-849D-4631-BF78-EC3CCB7FCD21}">
  <sheetPr codeName="Hoja35">
    <tabColor theme="4"/>
  </sheetPr>
  <dimension ref="A1:H424"/>
  <sheetViews>
    <sheetView showGridLines="0" zoomScaleNormal="100" workbookViewId="0">
      <selection activeCell="I8" sqref="I8"/>
    </sheetView>
  </sheetViews>
  <sheetFormatPr baseColWidth="10" defaultColWidth="11.5703125" defaultRowHeight="15" x14ac:dyDescent="0.25"/>
  <cols>
    <col min="1" max="1" width="8.42578125" style="16" customWidth="1"/>
    <col min="2" max="2" width="13.42578125" style="16" customWidth="1"/>
    <col min="3" max="3" width="10.140625" style="16" customWidth="1"/>
    <col min="4" max="4" width="7.42578125" style="16" customWidth="1"/>
    <col min="5" max="5" width="14.85546875" style="16" customWidth="1"/>
    <col min="6" max="7" width="11.5703125" style="16"/>
    <col min="8" max="8" width="15" style="16" customWidth="1"/>
    <col min="9" max="16384" width="11.5703125" style="16"/>
  </cols>
  <sheetData>
    <row r="1" spans="1:8" x14ac:dyDescent="0.25">
      <c r="H1" s="450" t="str">
        <f>""&amp;'Datos de Investigación'!$C$7&amp;""</f>
        <v/>
      </c>
    </row>
    <row r="2" spans="1:8" x14ac:dyDescent="0.25">
      <c r="F2" s="1263">
        <f ca="1">TODAY()</f>
        <v>45699</v>
      </c>
      <c r="G2" s="1263"/>
      <c r="H2" s="1263"/>
    </row>
    <row r="3" spans="1:8" ht="18.75" x14ac:dyDescent="0.25">
      <c r="A3" s="1264" t="s">
        <v>728</v>
      </c>
      <c r="B3" s="1264"/>
      <c r="C3" s="1264"/>
      <c r="D3" s="1264"/>
      <c r="E3" s="1264"/>
      <c r="F3" s="1264"/>
      <c r="G3" s="1264"/>
      <c r="H3" s="1264"/>
    </row>
    <row r="4" spans="1:8" ht="14.45" customHeight="1" x14ac:dyDescent="0.25"/>
    <row r="5" spans="1:8" ht="12.6" customHeight="1" x14ac:dyDescent="0.25">
      <c r="A5" s="1160" t="s">
        <v>721</v>
      </c>
      <c r="B5" s="1161"/>
      <c r="C5" s="1161"/>
      <c r="D5" s="1162"/>
      <c r="E5" s="1166" t="s">
        <v>173</v>
      </c>
      <c r="F5" s="1160" t="s">
        <v>174</v>
      </c>
      <c r="G5" s="1166" t="s">
        <v>274</v>
      </c>
      <c r="H5" s="1161" t="s">
        <v>275</v>
      </c>
    </row>
    <row r="6" spans="1:8" ht="1.9" customHeight="1" x14ac:dyDescent="0.25">
      <c r="A6" s="1163"/>
      <c r="B6" s="1164"/>
      <c r="C6" s="1164"/>
      <c r="D6" s="1165"/>
      <c r="E6" s="1167"/>
      <c r="F6" s="1163"/>
      <c r="G6" s="1167"/>
      <c r="H6" s="1164"/>
    </row>
    <row r="7" spans="1:8" ht="18" customHeight="1" x14ac:dyDescent="0.25">
      <c r="A7" s="363">
        <v>1</v>
      </c>
      <c r="B7" s="1233"/>
      <c r="C7" s="1234"/>
      <c r="D7" s="1235"/>
      <c r="E7" s="364"/>
      <c r="F7" s="398"/>
      <c r="G7" s="364"/>
      <c r="H7" s="365" t="s">
        <v>53</v>
      </c>
    </row>
    <row r="8" spans="1:8" ht="18" customHeight="1" x14ac:dyDescent="0.25">
      <c r="A8" s="363">
        <v>2</v>
      </c>
      <c r="B8" s="1260"/>
      <c r="C8" s="1260"/>
      <c r="D8" s="1260"/>
      <c r="E8" s="366"/>
      <c r="F8" s="399"/>
      <c r="G8" s="366"/>
      <c r="H8" s="365" t="s">
        <v>53</v>
      </c>
    </row>
    <row r="9" spans="1:8" ht="18" customHeight="1" x14ac:dyDescent="0.25">
      <c r="A9" s="363">
        <v>3</v>
      </c>
      <c r="B9" s="1260"/>
      <c r="C9" s="1260"/>
      <c r="D9" s="1260"/>
      <c r="E9" s="366"/>
      <c r="F9" s="399"/>
      <c r="G9" s="366"/>
      <c r="H9" s="365" t="s">
        <v>53</v>
      </c>
    </row>
    <row r="10" spans="1:8" ht="18" customHeight="1" x14ac:dyDescent="0.25">
      <c r="A10" s="400">
        <v>4</v>
      </c>
      <c r="B10" s="1260"/>
      <c r="C10" s="1260"/>
      <c r="D10" s="1260"/>
      <c r="E10" s="366"/>
      <c r="F10" s="399"/>
      <c r="G10" s="366"/>
      <c r="H10" s="365" t="s">
        <v>53</v>
      </c>
    </row>
    <row r="11" spans="1:8" ht="18" customHeight="1" x14ac:dyDescent="0.25">
      <c r="A11" s="363">
        <v>5</v>
      </c>
      <c r="B11" s="1260"/>
      <c r="C11" s="1260"/>
      <c r="D11" s="1260"/>
      <c r="E11" s="366"/>
      <c r="F11" s="399"/>
      <c r="G11" s="366"/>
      <c r="H11" s="365" t="s">
        <v>53</v>
      </c>
    </row>
    <row r="12" spans="1:8" ht="14.45" customHeight="1" x14ac:dyDescent="0.25"/>
    <row r="13" spans="1:8" ht="14.45" customHeight="1" x14ac:dyDescent="0.25">
      <c r="A13" s="701" t="s">
        <v>488</v>
      </c>
      <c r="B13" s="702"/>
      <c r="C13" s="702"/>
      <c r="D13" s="702"/>
      <c r="E13" s="702"/>
      <c r="F13" s="702"/>
      <c r="G13" s="702"/>
      <c r="H13" s="704"/>
    </row>
    <row r="14" spans="1:8" ht="14.45" customHeight="1" x14ac:dyDescent="0.25">
      <c r="A14" s="1261" t="s">
        <v>489</v>
      </c>
      <c r="B14" s="1261" t="s">
        <v>490</v>
      </c>
      <c r="C14" s="1123" t="s">
        <v>491</v>
      </c>
      <c r="D14" s="1121"/>
      <c r="E14" s="1121"/>
      <c r="F14" s="1121"/>
      <c r="G14" s="1122"/>
      <c r="H14" s="401" t="s">
        <v>722</v>
      </c>
    </row>
    <row r="15" spans="1:8" ht="14.45" customHeight="1" x14ac:dyDescent="0.25">
      <c r="A15" s="1262"/>
      <c r="B15" s="1262"/>
      <c r="C15" s="382" t="s">
        <v>492</v>
      </c>
      <c r="D15" s="382" t="s">
        <v>493</v>
      </c>
      <c r="E15" s="382" t="s">
        <v>494</v>
      </c>
      <c r="F15" s="1123" t="s">
        <v>495</v>
      </c>
      <c r="G15" s="1122"/>
      <c r="H15" s="401" t="s">
        <v>723</v>
      </c>
    </row>
    <row r="16" spans="1:8" ht="28.15" customHeight="1" x14ac:dyDescent="0.25">
      <c r="A16" s="101"/>
      <c r="B16" s="101"/>
      <c r="C16" s="101"/>
      <c r="D16" s="101"/>
      <c r="E16" s="395"/>
      <c r="F16" s="1093"/>
      <c r="G16" s="1093"/>
      <c r="H16" s="101"/>
    </row>
    <row r="17" spans="1:8" ht="28.15" customHeight="1" x14ac:dyDescent="0.25">
      <c r="A17" s="101"/>
      <c r="B17" s="101"/>
      <c r="C17" s="101"/>
      <c r="D17" s="101"/>
      <c r="E17" s="395"/>
      <c r="F17" s="1093"/>
      <c r="G17" s="1093"/>
      <c r="H17" s="101"/>
    </row>
    <row r="18" spans="1:8" ht="28.15" customHeight="1" x14ac:dyDescent="0.25">
      <c r="A18" s="101"/>
      <c r="B18" s="101"/>
      <c r="C18" s="101"/>
      <c r="D18" s="101"/>
      <c r="E18" s="395"/>
      <c r="F18" s="1093"/>
      <c r="G18" s="1093"/>
      <c r="H18" s="101"/>
    </row>
    <row r="19" spans="1:8" ht="28.15" customHeight="1" x14ac:dyDescent="0.25">
      <c r="A19" s="101"/>
      <c r="B19" s="101"/>
      <c r="C19" s="101"/>
      <c r="D19" s="101"/>
      <c r="E19" s="395"/>
      <c r="F19" s="1093"/>
      <c r="G19" s="1093"/>
      <c r="H19" s="101"/>
    </row>
    <row r="20" spans="1:8" ht="28.15" customHeight="1" x14ac:dyDescent="0.25">
      <c r="A20" s="101"/>
      <c r="B20" s="101"/>
      <c r="C20" s="101"/>
      <c r="D20" s="101"/>
      <c r="E20" s="395"/>
      <c r="F20" s="1093"/>
      <c r="G20" s="1093"/>
      <c r="H20" s="101"/>
    </row>
    <row r="21" spans="1:8" ht="14.45" customHeight="1" x14ac:dyDescent="0.25"/>
    <row r="22" spans="1:8" ht="14.45" customHeight="1" x14ac:dyDescent="0.25">
      <c r="A22" s="701" t="s">
        <v>724</v>
      </c>
      <c r="B22" s="702"/>
      <c r="C22" s="702"/>
      <c r="D22" s="702"/>
      <c r="E22" s="702"/>
      <c r="F22" s="702"/>
      <c r="G22" s="702"/>
      <c r="H22" s="704"/>
    </row>
    <row r="23" spans="1:8" ht="14.45" customHeight="1" x14ac:dyDescent="0.25">
      <c r="A23" s="476" t="s">
        <v>328</v>
      </c>
      <c r="B23" s="742"/>
      <c r="C23" s="742"/>
      <c r="D23" s="742"/>
      <c r="E23" s="476" t="s">
        <v>496</v>
      </c>
      <c r="F23" s="742"/>
      <c r="G23" s="742"/>
      <c r="H23" s="742"/>
    </row>
    <row r="24" spans="1:8" ht="14.45" customHeight="1" x14ac:dyDescent="0.25">
      <c r="A24" s="1226" t="s">
        <v>260</v>
      </c>
      <c r="B24" s="1226"/>
      <c r="C24" s="1226"/>
      <c r="D24" s="1226"/>
      <c r="E24" s="1226"/>
      <c r="F24" s="1226"/>
      <c r="G24" s="1226"/>
      <c r="H24" s="1226"/>
    </row>
    <row r="25" spans="1:8" ht="14.45" customHeight="1" x14ac:dyDescent="0.25">
      <c r="A25" s="1238" t="str">
        <f>'Mod. Justificación de enmiendas'!A40</f>
        <v>Original:</v>
      </c>
      <c r="B25" s="1238"/>
      <c r="C25" s="1238"/>
      <c r="D25" s="1238"/>
      <c r="E25" s="1239" t="str">
        <f>'Mod. Justificación de enmiendas'!E40</f>
        <v>Enmienda:</v>
      </c>
      <c r="F25" s="1239"/>
      <c r="G25" s="1239"/>
      <c r="H25" s="1239"/>
    </row>
    <row r="26" spans="1:8" ht="14.45" customHeight="1" x14ac:dyDescent="0.25">
      <c r="A26" s="1238" t="str">
        <f>'Mod. Justificación de enmiendas'!A41</f>
        <v>Justificación enmienda:</v>
      </c>
      <c r="B26" s="1238"/>
      <c r="C26" s="1238"/>
      <c r="D26" s="1238"/>
      <c r="E26" s="1239"/>
      <c r="F26" s="1239"/>
      <c r="G26" s="1239"/>
      <c r="H26" s="1239"/>
    </row>
    <row r="27" spans="1:8" ht="14.45" customHeight="1" x14ac:dyDescent="0.25">
      <c r="A27" s="1238"/>
      <c r="B27" s="1238"/>
      <c r="C27" s="1238"/>
      <c r="D27" s="1238"/>
      <c r="E27" s="1239"/>
      <c r="F27" s="1239"/>
      <c r="G27" s="1239"/>
      <c r="H27" s="1239"/>
    </row>
    <row r="28" spans="1:8" ht="14.45" customHeight="1" x14ac:dyDescent="0.25">
      <c r="A28" s="1240" t="s">
        <v>725</v>
      </c>
      <c r="B28" s="1240"/>
      <c r="C28" s="1240"/>
      <c r="D28" s="1240"/>
      <c r="E28" s="1240"/>
      <c r="F28" s="1240"/>
      <c r="G28" s="1240"/>
      <c r="H28" s="1240"/>
    </row>
    <row r="29" spans="1:8" ht="14.45" customHeight="1" x14ac:dyDescent="0.25">
      <c r="A29" s="1259"/>
      <c r="B29" s="1259"/>
      <c r="C29" s="1259"/>
      <c r="D29" s="1259"/>
      <c r="E29" s="1259"/>
      <c r="F29" s="1259"/>
      <c r="G29" s="1259"/>
      <c r="H29" s="1259"/>
    </row>
    <row r="30" spans="1:8" ht="14.45" customHeight="1" x14ac:dyDescent="0.25">
      <c r="A30" s="367"/>
      <c r="B30" s="368"/>
      <c r="C30" s="368"/>
      <c r="D30" s="368"/>
      <c r="E30" s="368"/>
      <c r="F30" s="368"/>
      <c r="G30" s="368"/>
      <c r="H30" s="369"/>
    </row>
    <row r="31" spans="1:8" ht="14.45" customHeight="1" x14ac:dyDescent="0.25">
      <c r="A31" s="1226" t="s">
        <v>260</v>
      </c>
      <c r="B31" s="1226"/>
      <c r="C31" s="1226"/>
      <c r="D31" s="1226"/>
      <c r="E31" s="1226"/>
      <c r="F31" s="1226"/>
      <c r="G31" s="1226"/>
      <c r="H31" s="1226"/>
    </row>
    <row r="32" spans="1:8" ht="14.45" customHeight="1" x14ac:dyDescent="0.25">
      <c r="A32" s="1241" t="str">
        <f>'Mod. Justificación de enmiendas'!A45:D45</f>
        <v>Original:</v>
      </c>
      <c r="B32" s="1242"/>
      <c r="C32" s="1242"/>
      <c r="D32" s="1243"/>
      <c r="E32" s="1244" t="str">
        <f>'Mod. Justificación de enmiendas'!E45</f>
        <v>Enmienda:</v>
      </c>
      <c r="F32" s="1245"/>
      <c r="G32" s="1245"/>
      <c r="H32" s="1246"/>
    </row>
    <row r="33" spans="1:8" ht="14.45" customHeight="1" x14ac:dyDescent="0.25">
      <c r="A33" s="1253" t="str">
        <f>'Mod. Justificación de enmiendas'!A46</f>
        <v>Justificación enmienda:</v>
      </c>
      <c r="B33" s="1254"/>
      <c r="C33" s="1254"/>
      <c r="D33" s="1255"/>
      <c r="E33" s="1247"/>
      <c r="F33" s="1248"/>
      <c r="G33" s="1248"/>
      <c r="H33" s="1249"/>
    </row>
    <row r="34" spans="1:8" ht="14.45" customHeight="1" x14ac:dyDescent="0.25">
      <c r="A34" s="1256"/>
      <c r="B34" s="1257"/>
      <c r="C34" s="1257"/>
      <c r="D34" s="1258"/>
      <c r="E34" s="1250"/>
      <c r="F34" s="1251"/>
      <c r="G34" s="1251"/>
      <c r="H34" s="1252"/>
    </row>
    <row r="35" spans="1:8" ht="14.45" customHeight="1" x14ac:dyDescent="0.25">
      <c r="A35" s="1240" t="s">
        <v>725</v>
      </c>
      <c r="B35" s="1240"/>
      <c r="C35" s="1240"/>
      <c r="D35" s="1240"/>
      <c r="E35" s="1240"/>
      <c r="F35" s="1240"/>
      <c r="G35" s="1240"/>
      <c r="H35" s="1240"/>
    </row>
    <row r="36" spans="1:8" ht="14.45" customHeight="1" x14ac:dyDescent="0.25">
      <c r="A36" s="1237"/>
      <c r="B36" s="1237"/>
      <c r="C36" s="1237"/>
      <c r="D36" s="1237"/>
      <c r="E36" s="1237"/>
      <c r="F36" s="1237"/>
      <c r="G36" s="1237"/>
      <c r="H36" s="1237"/>
    </row>
    <row r="37" spans="1:8" ht="14.45" customHeight="1" x14ac:dyDescent="0.25">
      <c r="A37" s="1226" t="s">
        <v>260</v>
      </c>
      <c r="B37" s="1226"/>
      <c r="C37" s="1226"/>
      <c r="D37" s="1226"/>
      <c r="E37" s="1226"/>
      <c r="F37" s="1226"/>
      <c r="G37" s="1226"/>
      <c r="H37" s="1226"/>
    </row>
    <row r="38" spans="1:8" ht="14.45" customHeight="1" x14ac:dyDescent="0.25">
      <c r="A38" s="1241" t="str">
        <f>'Mod. Justificación de enmiendas'!A50:D50</f>
        <v>Original:</v>
      </c>
      <c r="B38" s="1242"/>
      <c r="C38" s="1242"/>
      <c r="D38" s="1243"/>
      <c r="E38" s="1244" t="str">
        <f>'Mod. Justificación de enmiendas'!E50</f>
        <v>Enmienda:</v>
      </c>
      <c r="F38" s="1245"/>
      <c r="G38" s="1245"/>
      <c r="H38" s="1246"/>
    </row>
    <row r="39" spans="1:8" ht="14.45" customHeight="1" x14ac:dyDescent="0.25">
      <c r="A39" s="1253" t="str">
        <f>'Mod. Justificación de enmiendas'!A51</f>
        <v>Justificación enmienda:</v>
      </c>
      <c r="B39" s="1254"/>
      <c r="C39" s="1254"/>
      <c r="D39" s="1255"/>
      <c r="E39" s="1247"/>
      <c r="F39" s="1248"/>
      <c r="G39" s="1248"/>
      <c r="H39" s="1249"/>
    </row>
    <row r="40" spans="1:8" ht="14.45" customHeight="1" x14ac:dyDescent="0.25">
      <c r="A40" s="1256"/>
      <c r="B40" s="1257"/>
      <c r="C40" s="1257"/>
      <c r="D40" s="1258"/>
      <c r="E40" s="1250"/>
      <c r="F40" s="1251"/>
      <c r="G40" s="1251"/>
      <c r="H40" s="1252"/>
    </row>
    <row r="41" spans="1:8" ht="14.45" customHeight="1" x14ac:dyDescent="0.25">
      <c r="A41" s="1240" t="s">
        <v>725</v>
      </c>
      <c r="B41" s="1240"/>
      <c r="C41" s="1240"/>
      <c r="D41" s="1240"/>
      <c r="E41" s="1240"/>
      <c r="F41" s="1240"/>
      <c r="G41" s="1240"/>
      <c r="H41" s="1240"/>
    </row>
    <row r="42" spans="1:8" ht="14.45" customHeight="1" x14ac:dyDescent="0.25">
      <c r="A42" s="1237"/>
      <c r="B42" s="1237"/>
      <c r="C42" s="1237"/>
      <c r="D42" s="1237"/>
      <c r="E42" s="1237"/>
      <c r="F42" s="1237"/>
      <c r="G42" s="1237"/>
      <c r="H42" s="1237"/>
    </row>
    <row r="43" spans="1:8" ht="14.45" customHeight="1" x14ac:dyDescent="0.25">
      <c r="A43" s="367"/>
      <c r="B43" s="368"/>
      <c r="C43" s="368"/>
      <c r="D43" s="368"/>
      <c r="E43" s="368"/>
      <c r="F43" s="368"/>
      <c r="G43" s="368"/>
      <c r="H43" s="369"/>
    </row>
    <row r="44" spans="1:8" ht="14.45" customHeight="1" x14ac:dyDescent="0.25">
      <c r="A44" s="1226" t="s">
        <v>260</v>
      </c>
      <c r="B44" s="1226"/>
      <c r="C44" s="1226"/>
      <c r="D44" s="1226"/>
      <c r="E44" s="1226"/>
      <c r="F44" s="1226"/>
      <c r="G44" s="1226"/>
      <c r="H44" s="1226"/>
    </row>
    <row r="45" spans="1:8" ht="14.45" customHeight="1" x14ac:dyDescent="0.25">
      <c r="A45" s="1241" t="str">
        <f>'Mod. Justificación de enmiendas'!A55</f>
        <v>Original:</v>
      </c>
      <c r="B45" s="1242"/>
      <c r="C45" s="1242"/>
      <c r="D45" s="1243"/>
      <c r="E45" s="1244" t="str">
        <f>'Mod. Justificación de enmiendas'!E55</f>
        <v>Enmienda:</v>
      </c>
      <c r="F45" s="1245"/>
      <c r="G45" s="1245"/>
      <c r="H45" s="1246"/>
    </row>
    <row r="46" spans="1:8" ht="14.45" customHeight="1" x14ac:dyDescent="0.25">
      <c r="A46" s="1253" t="str">
        <f>'Mod. Justificación de enmiendas'!A56</f>
        <v>Justificación enmienda:</v>
      </c>
      <c r="B46" s="1254"/>
      <c r="C46" s="1254"/>
      <c r="D46" s="1255"/>
      <c r="E46" s="1247"/>
      <c r="F46" s="1248"/>
      <c r="G46" s="1248"/>
      <c r="H46" s="1249"/>
    </row>
    <row r="47" spans="1:8" ht="14.45" customHeight="1" x14ac:dyDescent="0.25">
      <c r="A47" s="1256"/>
      <c r="B47" s="1257"/>
      <c r="C47" s="1257"/>
      <c r="D47" s="1258"/>
      <c r="E47" s="1250"/>
      <c r="F47" s="1251"/>
      <c r="G47" s="1251"/>
      <c r="H47" s="1252"/>
    </row>
    <row r="48" spans="1:8" ht="14.45" customHeight="1" x14ac:dyDescent="0.25">
      <c r="A48" s="1240" t="s">
        <v>725</v>
      </c>
      <c r="B48" s="1240"/>
      <c r="C48" s="1240"/>
      <c r="D48" s="1240"/>
      <c r="E48" s="1240"/>
      <c r="F48" s="1240"/>
      <c r="G48" s="1240"/>
      <c r="H48" s="1240"/>
    </row>
    <row r="49" spans="1:8" ht="14.45" customHeight="1" x14ac:dyDescent="0.25">
      <c r="A49" s="1237"/>
      <c r="B49" s="1237"/>
      <c r="C49" s="1237"/>
      <c r="D49" s="1237"/>
      <c r="E49" s="1237"/>
      <c r="F49" s="1237"/>
      <c r="G49" s="1237"/>
      <c r="H49" s="1237"/>
    </row>
    <row r="50" spans="1:8" ht="14.45" customHeight="1" x14ac:dyDescent="0.25">
      <c r="A50" s="367"/>
      <c r="B50" s="368"/>
      <c r="C50" s="368"/>
      <c r="D50" s="368"/>
      <c r="E50" s="368"/>
      <c r="F50" s="368"/>
      <c r="G50" s="368"/>
      <c r="H50" s="369"/>
    </row>
    <row r="51" spans="1:8" ht="14.45" customHeight="1" x14ac:dyDescent="0.25">
      <c r="A51" s="1226" t="s">
        <v>260</v>
      </c>
      <c r="B51" s="1226"/>
      <c r="C51" s="1226"/>
      <c r="D51" s="1226"/>
      <c r="E51" s="1226"/>
      <c r="F51" s="1226"/>
      <c r="G51" s="1226"/>
      <c r="H51" s="1226"/>
    </row>
    <row r="52" spans="1:8" ht="14.45" customHeight="1" x14ac:dyDescent="0.25">
      <c r="A52" s="1241" t="str">
        <f>'Mod. Justificación de enmiendas'!A60</f>
        <v>Original:</v>
      </c>
      <c r="B52" s="1242"/>
      <c r="C52" s="1242"/>
      <c r="D52" s="1243"/>
      <c r="E52" s="1244" t="str">
        <f>'Mod. Justificación de enmiendas'!E60</f>
        <v>Enmienda:</v>
      </c>
      <c r="F52" s="1245"/>
      <c r="G52" s="1245"/>
      <c r="H52" s="1246"/>
    </row>
    <row r="53" spans="1:8" ht="14.45" customHeight="1" x14ac:dyDescent="0.25">
      <c r="A53" s="1253" t="str">
        <f>'Mod. Justificación de enmiendas'!A61</f>
        <v>Justificación enmienda:</v>
      </c>
      <c r="B53" s="1254"/>
      <c r="C53" s="1254"/>
      <c r="D53" s="1255"/>
      <c r="E53" s="1247"/>
      <c r="F53" s="1248"/>
      <c r="G53" s="1248"/>
      <c r="H53" s="1249"/>
    </row>
    <row r="54" spans="1:8" ht="14.45" customHeight="1" x14ac:dyDescent="0.25">
      <c r="A54" s="1256"/>
      <c r="B54" s="1257"/>
      <c r="C54" s="1257"/>
      <c r="D54" s="1258"/>
      <c r="E54" s="1250"/>
      <c r="F54" s="1251"/>
      <c r="G54" s="1251"/>
      <c r="H54" s="1252"/>
    </row>
    <row r="55" spans="1:8" ht="14.45" customHeight="1" x14ac:dyDescent="0.25">
      <c r="A55" s="1240" t="s">
        <v>725</v>
      </c>
      <c r="B55" s="1240"/>
      <c r="C55" s="1240"/>
      <c r="D55" s="1240"/>
      <c r="E55" s="1240"/>
      <c r="F55" s="1240"/>
      <c r="G55" s="1240"/>
      <c r="H55" s="1240"/>
    </row>
    <row r="56" spans="1:8" ht="14.45" customHeight="1" x14ac:dyDescent="0.25">
      <c r="A56" s="1237"/>
      <c r="B56" s="1237"/>
      <c r="C56" s="1237"/>
      <c r="D56" s="1237"/>
      <c r="E56" s="1237"/>
      <c r="F56" s="1237"/>
      <c r="G56" s="1237"/>
      <c r="H56" s="1237"/>
    </row>
    <row r="57" spans="1:8" ht="14.45" customHeight="1" x14ac:dyDescent="0.25">
      <c r="A57" s="367"/>
      <c r="B57" s="368"/>
      <c r="C57" s="368"/>
      <c r="D57" s="368"/>
      <c r="E57" s="368"/>
      <c r="F57" s="368"/>
      <c r="G57" s="368"/>
      <c r="H57" s="369"/>
    </row>
    <row r="58" spans="1:8" ht="14.45" customHeight="1" x14ac:dyDescent="0.25">
      <c r="A58" s="1226" t="s">
        <v>260</v>
      </c>
      <c r="B58" s="1226"/>
      <c r="C58" s="1226"/>
      <c r="D58" s="1226"/>
      <c r="E58" s="1226"/>
      <c r="F58" s="1226"/>
      <c r="G58" s="1226"/>
      <c r="H58" s="1226"/>
    </row>
    <row r="59" spans="1:8" ht="14.45" customHeight="1" x14ac:dyDescent="0.25">
      <c r="A59" s="1241" t="str">
        <f>'Mod. Justificación de enmiendas'!A65</f>
        <v>Original:</v>
      </c>
      <c r="B59" s="1242"/>
      <c r="C59" s="1242"/>
      <c r="D59" s="1243"/>
      <c r="E59" s="1244" t="str">
        <f>'Mod. Justificación de enmiendas'!E65</f>
        <v>Enmienda:</v>
      </c>
      <c r="F59" s="1245"/>
      <c r="G59" s="1245"/>
      <c r="H59" s="1246"/>
    </row>
    <row r="60" spans="1:8" ht="14.45" customHeight="1" x14ac:dyDescent="0.25">
      <c r="A60" s="1253" t="str">
        <f>'Mod. Justificación de enmiendas'!A66</f>
        <v>Justificación enmienda:</v>
      </c>
      <c r="B60" s="1254"/>
      <c r="C60" s="1254"/>
      <c r="D60" s="1255"/>
      <c r="E60" s="1247"/>
      <c r="F60" s="1248"/>
      <c r="G60" s="1248"/>
      <c r="H60" s="1249"/>
    </row>
    <row r="61" spans="1:8" ht="14.45" customHeight="1" x14ac:dyDescent="0.25">
      <c r="A61" s="1256"/>
      <c r="B61" s="1257"/>
      <c r="C61" s="1257"/>
      <c r="D61" s="1258"/>
      <c r="E61" s="1250"/>
      <c r="F61" s="1251"/>
      <c r="G61" s="1251"/>
      <c r="H61" s="1252"/>
    </row>
    <row r="62" spans="1:8" ht="14.45" customHeight="1" x14ac:dyDescent="0.25">
      <c r="A62" s="1240" t="s">
        <v>725</v>
      </c>
      <c r="B62" s="1240"/>
      <c r="C62" s="1240"/>
      <c r="D62" s="1240"/>
      <c r="E62" s="1240"/>
      <c r="F62" s="1240"/>
      <c r="G62" s="1240"/>
      <c r="H62" s="1240"/>
    </row>
    <row r="63" spans="1:8" ht="14.45" customHeight="1" x14ac:dyDescent="0.25">
      <c r="A63" s="1237"/>
      <c r="B63" s="1237"/>
      <c r="C63" s="1237"/>
      <c r="D63" s="1237"/>
      <c r="E63" s="1237"/>
      <c r="F63" s="1237"/>
      <c r="G63" s="1237"/>
      <c r="H63" s="1237"/>
    </row>
    <row r="64" spans="1:8" ht="14.45" customHeight="1" x14ac:dyDescent="0.25">
      <c r="A64" s="367"/>
      <c r="B64" s="368"/>
      <c r="C64" s="368"/>
      <c r="D64" s="368"/>
      <c r="E64" s="368"/>
      <c r="F64" s="368"/>
      <c r="G64" s="368"/>
      <c r="H64" s="369"/>
    </row>
    <row r="65" spans="1:8" ht="14.45" customHeight="1" x14ac:dyDescent="0.25">
      <c r="A65" s="1226" t="s">
        <v>260</v>
      </c>
      <c r="B65" s="1226"/>
      <c r="C65" s="1226"/>
      <c r="D65" s="1226"/>
      <c r="E65" s="1226"/>
      <c r="F65" s="1226"/>
      <c r="G65" s="1226"/>
      <c r="H65" s="1226"/>
    </row>
    <row r="66" spans="1:8" ht="14.45" customHeight="1" x14ac:dyDescent="0.25">
      <c r="A66" s="1238" t="str">
        <f>'Mod. Justificación de enmiendas'!A70</f>
        <v>Original:</v>
      </c>
      <c r="B66" s="1238"/>
      <c r="C66" s="1238"/>
      <c r="D66" s="1238"/>
      <c r="E66" s="1239" t="str">
        <f>'Mod. Justificación de enmiendas'!E70</f>
        <v>Enmienda:</v>
      </c>
      <c r="F66" s="1239"/>
      <c r="G66" s="1239"/>
      <c r="H66" s="1239"/>
    </row>
    <row r="67" spans="1:8" ht="14.45" customHeight="1" x14ac:dyDescent="0.25">
      <c r="A67" s="1238" t="str">
        <f>'Mod. Justificación de enmiendas'!A71</f>
        <v>Justificación enmienda:</v>
      </c>
      <c r="B67" s="1238"/>
      <c r="C67" s="1238"/>
      <c r="D67" s="1238"/>
      <c r="E67" s="1239"/>
      <c r="F67" s="1239"/>
      <c r="G67" s="1239"/>
      <c r="H67" s="1239"/>
    </row>
    <row r="68" spans="1:8" ht="14.45" customHeight="1" x14ac:dyDescent="0.25">
      <c r="A68" s="1238"/>
      <c r="B68" s="1238"/>
      <c r="C68" s="1238"/>
      <c r="D68" s="1238"/>
      <c r="E68" s="1239"/>
      <c r="F68" s="1239"/>
      <c r="G68" s="1239"/>
      <c r="H68" s="1239"/>
    </row>
    <row r="69" spans="1:8" ht="14.45" customHeight="1" x14ac:dyDescent="0.25">
      <c r="A69" s="1240" t="s">
        <v>725</v>
      </c>
      <c r="B69" s="1240"/>
      <c r="C69" s="1240"/>
      <c r="D69" s="1240"/>
      <c r="E69" s="1240"/>
      <c r="F69" s="1240"/>
      <c r="G69" s="1240"/>
      <c r="H69" s="1240"/>
    </row>
    <row r="70" spans="1:8" ht="14.45" customHeight="1" x14ac:dyDescent="0.25">
      <c r="A70" s="1237"/>
      <c r="B70" s="1237"/>
      <c r="C70" s="1237"/>
      <c r="D70" s="1237"/>
      <c r="E70" s="1237"/>
      <c r="F70" s="1237"/>
      <c r="G70" s="1237"/>
      <c r="H70" s="1237"/>
    </row>
    <row r="71" spans="1:8" ht="14.45" customHeight="1" x14ac:dyDescent="0.25">
      <c r="A71" s="367"/>
      <c r="B71" s="368"/>
      <c r="C71" s="368"/>
      <c r="D71" s="368"/>
      <c r="E71" s="368"/>
      <c r="F71" s="368"/>
      <c r="G71" s="368"/>
      <c r="H71" s="369"/>
    </row>
    <row r="72" spans="1:8" ht="14.45" customHeight="1" x14ac:dyDescent="0.25">
      <c r="A72" s="1226" t="s">
        <v>260</v>
      </c>
      <c r="B72" s="1226"/>
      <c r="C72" s="1226"/>
      <c r="D72" s="1226"/>
      <c r="E72" s="1226"/>
      <c r="F72" s="1226"/>
      <c r="G72" s="1226"/>
      <c r="H72" s="1226"/>
    </row>
    <row r="73" spans="1:8" ht="14.45" customHeight="1" x14ac:dyDescent="0.25">
      <c r="A73" s="1238" t="str">
        <f>'Mod. Justificación de enmiendas'!A75</f>
        <v>Original:</v>
      </c>
      <c r="B73" s="1238"/>
      <c r="C73" s="1238"/>
      <c r="D73" s="1238"/>
      <c r="E73" s="1239" t="str">
        <f>'Mod. Justificación de enmiendas'!E75</f>
        <v>Enmienda:</v>
      </c>
      <c r="F73" s="1239"/>
      <c r="G73" s="1239"/>
      <c r="H73" s="1239"/>
    </row>
    <row r="74" spans="1:8" ht="14.45" customHeight="1" x14ac:dyDescent="0.25">
      <c r="A74" s="1238" t="str">
        <f>'Mod. Justificación de enmiendas'!A76</f>
        <v>Justificación enmienda:</v>
      </c>
      <c r="B74" s="1238"/>
      <c r="C74" s="1238"/>
      <c r="D74" s="1238"/>
      <c r="E74" s="1239"/>
      <c r="F74" s="1239"/>
      <c r="G74" s="1239"/>
      <c r="H74" s="1239"/>
    </row>
    <row r="75" spans="1:8" ht="14.45" customHeight="1" x14ac:dyDescent="0.25">
      <c r="A75" s="1238"/>
      <c r="B75" s="1238"/>
      <c r="C75" s="1238"/>
      <c r="D75" s="1238"/>
      <c r="E75" s="1239"/>
      <c r="F75" s="1239"/>
      <c r="G75" s="1239"/>
      <c r="H75" s="1239"/>
    </row>
    <row r="76" spans="1:8" ht="14.45" customHeight="1" x14ac:dyDescent="0.25">
      <c r="A76" s="1240" t="s">
        <v>725</v>
      </c>
      <c r="B76" s="1240"/>
      <c r="C76" s="1240"/>
      <c r="D76" s="1240"/>
      <c r="E76" s="1240"/>
      <c r="F76" s="1240"/>
      <c r="G76" s="1240"/>
      <c r="H76" s="1240"/>
    </row>
    <row r="77" spans="1:8" ht="14.45" customHeight="1" x14ac:dyDescent="0.25">
      <c r="A77" s="1237"/>
      <c r="B77" s="1237"/>
      <c r="C77" s="1237"/>
      <c r="D77" s="1237"/>
      <c r="E77" s="1237"/>
      <c r="F77" s="1237"/>
      <c r="G77" s="1237"/>
      <c r="H77" s="1237"/>
    </row>
    <row r="78" spans="1:8" ht="14.45" customHeight="1" x14ac:dyDescent="0.25"/>
    <row r="79" spans="1:8" ht="14.45" customHeight="1" x14ac:dyDescent="0.25"/>
    <row r="80" spans="1:8" ht="14.45" customHeight="1" x14ac:dyDescent="0.25"/>
    <row r="81" spans="1:8" ht="14.45" customHeight="1" x14ac:dyDescent="0.25">
      <c r="A81" s="1067" t="s">
        <v>726</v>
      </c>
      <c r="B81" s="1067"/>
      <c r="C81" s="1067"/>
      <c r="D81" s="1067"/>
      <c r="E81" s="1067"/>
      <c r="F81" s="1067"/>
      <c r="G81" s="1067"/>
      <c r="H81" s="1067"/>
    </row>
    <row r="82" spans="1:8" ht="14.45" customHeight="1" x14ac:dyDescent="0.25">
      <c r="A82" s="1067"/>
      <c r="B82" s="1067"/>
      <c r="C82" s="1067"/>
      <c r="D82" s="1067"/>
      <c r="E82" s="1067"/>
      <c r="F82" s="1067"/>
      <c r="G82" s="1067"/>
      <c r="H82" s="1067"/>
    </row>
    <row r="83" spans="1:8" ht="14.45" customHeight="1" x14ac:dyDescent="0.25">
      <c r="A83" s="1067"/>
      <c r="B83" s="1067"/>
      <c r="C83" s="1067"/>
      <c r="D83" s="1067"/>
      <c r="E83" s="1067"/>
      <c r="F83" s="1067"/>
      <c r="G83" s="1067"/>
      <c r="H83" s="1067"/>
    </row>
    <row r="84" spans="1:8" ht="14.45" customHeight="1" x14ac:dyDescent="0.25">
      <c r="A84" s="1067"/>
      <c r="B84" s="1067"/>
      <c r="C84" s="1067"/>
      <c r="D84" s="1067"/>
      <c r="E84" s="1067"/>
      <c r="F84" s="1067"/>
      <c r="G84" s="1067"/>
      <c r="H84" s="1067"/>
    </row>
    <row r="85" spans="1:8" ht="14.45" customHeight="1" x14ac:dyDescent="0.25">
      <c r="A85" s="1067"/>
      <c r="B85" s="1067"/>
      <c r="C85" s="1067"/>
      <c r="D85" s="1067"/>
      <c r="E85" s="1067"/>
      <c r="F85" s="1067"/>
      <c r="G85" s="1067"/>
      <c r="H85" s="1067"/>
    </row>
    <row r="86" spans="1:8" ht="14.45" customHeight="1" x14ac:dyDescent="0.25">
      <c r="A86" s="1067"/>
      <c r="B86" s="1067"/>
      <c r="C86" s="1067"/>
      <c r="D86" s="1067"/>
      <c r="E86" s="1067"/>
      <c r="F86" s="1067"/>
      <c r="G86" s="1067"/>
      <c r="H86" s="1067"/>
    </row>
    <row r="87" spans="1:8" ht="14.45" customHeight="1" x14ac:dyDescent="0.25">
      <c r="A87" s="99"/>
      <c r="B87" s="99"/>
      <c r="C87" s="99"/>
      <c r="D87" s="99"/>
      <c r="E87" s="99"/>
      <c r="F87" s="99"/>
      <c r="G87" s="99"/>
      <c r="H87" s="99"/>
    </row>
    <row r="88" spans="1:8" ht="14.45" customHeight="1" x14ac:dyDescent="0.25">
      <c r="A88" s="701" t="s">
        <v>727</v>
      </c>
      <c r="B88" s="702"/>
      <c r="C88" s="702"/>
      <c r="D88" s="702"/>
      <c r="E88" s="702"/>
      <c r="F88" s="702"/>
      <c r="G88" s="702"/>
      <c r="H88" s="704"/>
    </row>
    <row r="89" spans="1:8" ht="14.45" customHeight="1" x14ac:dyDescent="0.25">
      <c r="A89" s="476" t="s">
        <v>319</v>
      </c>
      <c r="B89" s="477"/>
      <c r="C89" s="476" t="s">
        <v>320</v>
      </c>
      <c r="D89" s="477"/>
      <c r="E89" s="476" t="s">
        <v>321</v>
      </c>
      <c r="F89" s="742"/>
      <c r="G89" s="742"/>
      <c r="H89" s="742"/>
    </row>
    <row r="90" spans="1:8" ht="14.45" customHeight="1" x14ac:dyDescent="0.25">
      <c r="A90" s="1093"/>
      <c r="B90" s="1093"/>
      <c r="C90" s="1236" t="s">
        <v>53</v>
      </c>
      <c r="D90" s="1236"/>
      <c r="E90" s="1093"/>
      <c r="F90" s="1093"/>
      <c r="G90" s="1093"/>
      <c r="H90" s="1093"/>
    </row>
    <row r="91" spans="1:8" ht="14.45" customHeight="1" x14ac:dyDescent="0.25">
      <c r="A91" s="1093"/>
      <c r="B91" s="1093"/>
      <c r="C91" s="1236" t="s">
        <v>53</v>
      </c>
      <c r="D91" s="1236"/>
      <c r="E91" s="1093"/>
      <c r="F91" s="1093"/>
      <c r="G91" s="1093"/>
      <c r="H91" s="1093"/>
    </row>
    <row r="92" spans="1:8" ht="14.45" customHeight="1" x14ac:dyDescent="0.25">
      <c r="A92" s="1093"/>
      <c r="B92" s="1093"/>
      <c r="C92" s="1236" t="s">
        <v>53</v>
      </c>
      <c r="D92" s="1236"/>
      <c r="E92" s="1093"/>
      <c r="F92" s="1093"/>
      <c r="G92" s="1093"/>
      <c r="H92" s="1093"/>
    </row>
    <row r="93" spans="1:8" ht="14.45" customHeight="1" x14ac:dyDescent="0.25">
      <c r="A93" s="1093"/>
      <c r="B93" s="1093"/>
      <c r="C93" s="1236" t="s">
        <v>53</v>
      </c>
      <c r="D93" s="1236"/>
      <c r="E93" s="1093"/>
      <c r="F93" s="1093"/>
      <c r="G93" s="1093"/>
      <c r="H93" s="1093"/>
    </row>
    <row r="94" spans="1:8" ht="14.45" customHeight="1" x14ac:dyDescent="0.25">
      <c r="A94" s="1093"/>
      <c r="B94" s="1093"/>
      <c r="C94" s="1236" t="s">
        <v>53</v>
      </c>
      <c r="D94" s="1236"/>
      <c r="E94" s="1093"/>
      <c r="F94" s="1093"/>
      <c r="G94" s="1093"/>
      <c r="H94" s="1093"/>
    </row>
    <row r="95" spans="1:8" ht="14.45" customHeight="1" x14ac:dyDescent="0.25"/>
    <row r="96" spans="1:8" ht="14.45" customHeight="1" x14ac:dyDescent="0.25"/>
    <row r="97" ht="14.45" customHeight="1" x14ac:dyDescent="0.25"/>
    <row r="98" ht="14.45" customHeight="1" x14ac:dyDescent="0.25"/>
    <row r="99" ht="14.45" customHeight="1" x14ac:dyDescent="0.25"/>
    <row r="100" ht="14.45" customHeight="1" x14ac:dyDescent="0.25"/>
    <row r="101" ht="14.45" customHeight="1" x14ac:dyDescent="0.25"/>
    <row r="102" ht="14.45" customHeight="1" x14ac:dyDescent="0.25"/>
    <row r="103" ht="14.45" customHeight="1" x14ac:dyDescent="0.25"/>
    <row r="104" ht="14.45" customHeight="1" x14ac:dyDescent="0.25"/>
    <row r="105" ht="14.45" customHeight="1" x14ac:dyDescent="0.25"/>
    <row r="106" ht="14.45" customHeight="1" x14ac:dyDescent="0.25"/>
    <row r="107" ht="14.45" customHeight="1" x14ac:dyDescent="0.25"/>
    <row r="108" ht="14.45" customHeight="1" x14ac:dyDescent="0.25"/>
    <row r="109" ht="14.45" customHeight="1" x14ac:dyDescent="0.25"/>
    <row r="110" ht="14.45" customHeight="1" x14ac:dyDescent="0.25"/>
    <row r="111" ht="14.45" customHeight="1" x14ac:dyDescent="0.25"/>
    <row r="112" ht="14.45" customHeight="1" x14ac:dyDescent="0.25"/>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spans="1:7" ht="14.45" customHeight="1" x14ac:dyDescent="0.25"/>
    <row r="146" spans="1:7" ht="14.45" customHeight="1" x14ac:dyDescent="0.25"/>
    <row r="147" spans="1:7" ht="14.45" customHeight="1" x14ac:dyDescent="0.25"/>
    <row r="148" spans="1:7" ht="14.45" customHeight="1" x14ac:dyDescent="0.25"/>
    <row r="149" spans="1:7" ht="14.45" customHeight="1" x14ac:dyDescent="0.25">
      <c r="A149" s="99"/>
      <c r="B149" s="99"/>
      <c r="C149" s="99"/>
      <c r="D149" s="99"/>
      <c r="E149" s="99"/>
      <c r="F149" s="99"/>
      <c r="G149" s="99"/>
    </row>
    <row r="150" spans="1:7" ht="14.45" customHeight="1" x14ac:dyDescent="0.25"/>
    <row r="151" spans="1:7" ht="14.45" customHeight="1" x14ac:dyDescent="0.25"/>
    <row r="152" spans="1:7" ht="14.45" customHeight="1" x14ac:dyDescent="0.25"/>
    <row r="153" spans="1:7" ht="14.45" customHeight="1" x14ac:dyDescent="0.25"/>
    <row r="154" spans="1:7" ht="14.45" customHeight="1" x14ac:dyDescent="0.25"/>
    <row r="155" spans="1:7" ht="14.45" customHeight="1" x14ac:dyDescent="0.25"/>
    <row r="156" spans="1:7" ht="14.45" customHeight="1" x14ac:dyDescent="0.25"/>
    <row r="157" spans="1:7" ht="14.45" customHeight="1" x14ac:dyDescent="0.25"/>
    <row r="158" spans="1:7" ht="14.45" customHeight="1" x14ac:dyDescent="0.25"/>
    <row r="159" spans="1:7" ht="14.45" customHeight="1" x14ac:dyDescent="0.25"/>
    <row r="160" spans="1:7"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row r="251" ht="14.45" customHeight="1" x14ac:dyDescent="0.25"/>
    <row r="252" ht="14.45" customHeight="1" x14ac:dyDescent="0.25"/>
    <row r="253" ht="14.45" customHeight="1" x14ac:dyDescent="0.25"/>
    <row r="254" ht="14.45" customHeight="1" x14ac:dyDescent="0.25"/>
    <row r="255" ht="14.45" customHeight="1" x14ac:dyDescent="0.25"/>
    <row r="256" ht="14.45" customHeight="1" x14ac:dyDescent="0.25"/>
    <row r="257" ht="14.45" customHeight="1" x14ac:dyDescent="0.25"/>
    <row r="258" ht="14.45" customHeight="1" x14ac:dyDescent="0.25"/>
    <row r="259" ht="14.45" customHeight="1" x14ac:dyDescent="0.25"/>
    <row r="260" ht="14.45" customHeight="1" x14ac:dyDescent="0.25"/>
    <row r="261" ht="14.45" customHeight="1" x14ac:dyDescent="0.25"/>
    <row r="262" ht="14.45" customHeight="1" x14ac:dyDescent="0.25"/>
    <row r="263" ht="14.45" customHeight="1" x14ac:dyDescent="0.25"/>
    <row r="264" ht="14.45" customHeight="1" x14ac:dyDescent="0.25"/>
    <row r="265" ht="14.45" customHeight="1" x14ac:dyDescent="0.25"/>
    <row r="266" ht="14.45" customHeight="1" x14ac:dyDescent="0.25"/>
    <row r="267" ht="14.45" customHeight="1" x14ac:dyDescent="0.25"/>
    <row r="268" ht="14.45" customHeight="1" x14ac:dyDescent="0.25"/>
    <row r="269" ht="14.45" customHeight="1" x14ac:dyDescent="0.25"/>
    <row r="270" ht="14.45" customHeight="1" x14ac:dyDescent="0.25"/>
    <row r="271" ht="14.45" customHeight="1" x14ac:dyDescent="0.25"/>
    <row r="272" ht="14.45" customHeight="1" x14ac:dyDescent="0.25"/>
    <row r="273" ht="14.45" customHeight="1" x14ac:dyDescent="0.25"/>
    <row r="274" ht="14.45" customHeight="1" x14ac:dyDescent="0.25"/>
    <row r="275" ht="14.45" customHeight="1" x14ac:dyDescent="0.25"/>
    <row r="276" ht="14.45" customHeight="1" x14ac:dyDescent="0.25"/>
    <row r="277" ht="14.45" customHeight="1" x14ac:dyDescent="0.25"/>
    <row r="278" ht="14.45" customHeight="1" x14ac:dyDescent="0.25"/>
    <row r="279" ht="14.45" customHeight="1" x14ac:dyDescent="0.25"/>
    <row r="280" ht="14.45" customHeight="1" x14ac:dyDescent="0.25"/>
    <row r="281" ht="14.45" customHeight="1" x14ac:dyDescent="0.25"/>
    <row r="282" ht="14.45" customHeight="1" x14ac:dyDescent="0.25"/>
    <row r="283" ht="14.45" customHeight="1" x14ac:dyDescent="0.25"/>
    <row r="284" ht="14.45" customHeight="1" x14ac:dyDescent="0.25"/>
    <row r="285" ht="14.45" customHeight="1" x14ac:dyDescent="0.25"/>
    <row r="286" ht="14.45" customHeight="1" x14ac:dyDescent="0.25"/>
    <row r="287" ht="14.45" customHeight="1" x14ac:dyDescent="0.25"/>
    <row r="288" ht="14.45" customHeight="1" x14ac:dyDescent="0.25"/>
    <row r="289" ht="14.45" customHeight="1" x14ac:dyDescent="0.25"/>
    <row r="290" ht="14.45" customHeight="1" x14ac:dyDescent="0.25"/>
    <row r="291" ht="14.45" customHeight="1" x14ac:dyDescent="0.25"/>
    <row r="292" ht="14.45" customHeight="1" x14ac:dyDescent="0.25"/>
    <row r="293" ht="14.45" customHeight="1" x14ac:dyDescent="0.25"/>
    <row r="294" ht="14.45" customHeight="1" x14ac:dyDescent="0.25"/>
    <row r="295" ht="14.45" customHeight="1" x14ac:dyDescent="0.25"/>
    <row r="296" ht="14.45" customHeight="1" x14ac:dyDescent="0.25"/>
    <row r="297" ht="14.45" customHeight="1" x14ac:dyDescent="0.25"/>
    <row r="298" ht="14.45" customHeight="1" x14ac:dyDescent="0.25"/>
    <row r="299" ht="14.45" customHeight="1" x14ac:dyDescent="0.25"/>
    <row r="300" ht="14.45" customHeight="1" x14ac:dyDescent="0.25"/>
    <row r="301" ht="14.45" customHeight="1" x14ac:dyDescent="0.25"/>
    <row r="302" ht="14.45" customHeight="1" x14ac:dyDescent="0.25"/>
    <row r="303" ht="14.45" customHeight="1" x14ac:dyDescent="0.25"/>
    <row r="304" ht="14.45" customHeight="1" x14ac:dyDescent="0.25"/>
    <row r="305" ht="14.45" customHeight="1" x14ac:dyDescent="0.25"/>
    <row r="306" ht="14.45" customHeight="1" x14ac:dyDescent="0.25"/>
    <row r="307" ht="14.45" customHeight="1" x14ac:dyDescent="0.25"/>
    <row r="308" ht="14.45" customHeight="1" x14ac:dyDescent="0.25"/>
    <row r="309" ht="14.45" customHeight="1" x14ac:dyDescent="0.25"/>
    <row r="310" ht="14.45" customHeight="1" x14ac:dyDescent="0.25"/>
    <row r="311" ht="14.45" customHeight="1" x14ac:dyDescent="0.25"/>
    <row r="312" ht="14.45" customHeight="1" x14ac:dyDescent="0.25"/>
    <row r="313" ht="14.45" customHeight="1" x14ac:dyDescent="0.25"/>
    <row r="314" ht="14.45" customHeight="1" x14ac:dyDescent="0.25"/>
    <row r="315" ht="14.45" customHeight="1" x14ac:dyDescent="0.25"/>
    <row r="316" ht="14.45" customHeight="1" x14ac:dyDescent="0.25"/>
    <row r="317" ht="14.45" customHeight="1" x14ac:dyDescent="0.25"/>
    <row r="318" ht="14.45" customHeight="1" x14ac:dyDescent="0.25"/>
    <row r="319" ht="14.45" customHeight="1" x14ac:dyDescent="0.25"/>
    <row r="320" ht="14.45" customHeight="1" x14ac:dyDescent="0.25"/>
    <row r="321" ht="14.45" customHeight="1" x14ac:dyDescent="0.25"/>
    <row r="322" ht="14.45" customHeight="1" x14ac:dyDescent="0.25"/>
    <row r="323" ht="14.45" customHeight="1" x14ac:dyDescent="0.25"/>
    <row r="324" ht="14.45" customHeight="1" x14ac:dyDescent="0.25"/>
    <row r="325" ht="14.45" customHeight="1" x14ac:dyDescent="0.25"/>
    <row r="326" ht="14.45" customHeight="1" x14ac:dyDescent="0.25"/>
    <row r="327" ht="14.45" customHeight="1" x14ac:dyDescent="0.25"/>
    <row r="328" ht="14.45" customHeight="1" x14ac:dyDescent="0.25"/>
    <row r="329" ht="14.45" customHeight="1" x14ac:dyDescent="0.25"/>
    <row r="330" ht="14.45" customHeight="1" x14ac:dyDescent="0.25"/>
    <row r="331" ht="14.45" customHeight="1" x14ac:dyDescent="0.25"/>
    <row r="332" ht="14.45" customHeight="1" x14ac:dyDescent="0.25"/>
    <row r="333" ht="14.45" customHeight="1" x14ac:dyDescent="0.25"/>
    <row r="334" ht="14.45" customHeight="1" x14ac:dyDescent="0.25"/>
    <row r="335" ht="14.45" customHeight="1" x14ac:dyDescent="0.25"/>
    <row r="336" ht="14.45" customHeight="1" x14ac:dyDescent="0.25"/>
    <row r="337" ht="14.45" customHeight="1" x14ac:dyDescent="0.25"/>
    <row r="338" ht="14.45" customHeight="1" x14ac:dyDescent="0.25"/>
    <row r="339" ht="14.45" customHeight="1" x14ac:dyDescent="0.25"/>
    <row r="340" ht="14.45" customHeight="1" x14ac:dyDescent="0.25"/>
    <row r="341" ht="14.45" customHeight="1" x14ac:dyDescent="0.25"/>
    <row r="342" ht="14.45" customHeight="1" x14ac:dyDescent="0.25"/>
    <row r="343" ht="14.45" customHeight="1" x14ac:dyDescent="0.25"/>
    <row r="344" ht="14.45" customHeight="1" x14ac:dyDescent="0.25"/>
    <row r="345" ht="14.45" customHeight="1" x14ac:dyDescent="0.25"/>
    <row r="346" ht="14.45" customHeight="1" x14ac:dyDescent="0.25"/>
    <row r="347" ht="14.45" customHeight="1" x14ac:dyDescent="0.25"/>
    <row r="348" ht="14.45" customHeight="1" x14ac:dyDescent="0.25"/>
    <row r="349" ht="14.45" customHeight="1" x14ac:dyDescent="0.25"/>
    <row r="350" ht="14.45" customHeight="1" x14ac:dyDescent="0.25"/>
    <row r="351" ht="14.45" customHeight="1" x14ac:dyDescent="0.25"/>
    <row r="352" ht="14.45" customHeight="1" x14ac:dyDescent="0.25"/>
    <row r="353" ht="14.45" customHeight="1" x14ac:dyDescent="0.25"/>
    <row r="354" ht="14.45" customHeight="1" x14ac:dyDescent="0.25"/>
    <row r="355" ht="14.45" customHeight="1" x14ac:dyDescent="0.25"/>
    <row r="356" ht="14.45" customHeight="1" x14ac:dyDescent="0.25"/>
    <row r="357" ht="14.45" customHeight="1" x14ac:dyDescent="0.25"/>
    <row r="358" ht="14.45" customHeight="1" x14ac:dyDescent="0.25"/>
    <row r="359" ht="14.45" customHeight="1" x14ac:dyDescent="0.25"/>
    <row r="360" ht="14.45" customHeight="1" x14ac:dyDescent="0.25"/>
    <row r="361" ht="14.45" customHeight="1" x14ac:dyDescent="0.25"/>
    <row r="362" ht="14.45" customHeight="1" x14ac:dyDescent="0.25"/>
    <row r="363" ht="14.45" customHeight="1" x14ac:dyDescent="0.25"/>
    <row r="364" ht="14.45" customHeight="1" x14ac:dyDescent="0.25"/>
    <row r="365" ht="14.45" customHeight="1" x14ac:dyDescent="0.25"/>
    <row r="366" ht="14.45" customHeight="1" x14ac:dyDescent="0.25"/>
    <row r="367" ht="14.45" customHeight="1" x14ac:dyDescent="0.25"/>
    <row r="368" ht="14.45" customHeight="1" x14ac:dyDescent="0.25"/>
    <row r="369" ht="14.45" customHeight="1" x14ac:dyDescent="0.25"/>
    <row r="370" ht="14.45" customHeight="1" x14ac:dyDescent="0.25"/>
    <row r="371" ht="14.45" customHeight="1" x14ac:dyDescent="0.25"/>
    <row r="372" ht="14.45" customHeight="1" x14ac:dyDescent="0.25"/>
    <row r="373" ht="14.45" customHeight="1" x14ac:dyDescent="0.25"/>
    <row r="374" ht="14.45" customHeight="1" x14ac:dyDescent="0.25"/>
    <row r="375" ht="14.45" customHeight="1" x14ac:dyDescent="0.25"/>
    <row r="376" ht="14.45" customHeight="1" x14ac:dyDescent="0.25"/>
    <row r="377" ht="14.45" customHeight="1" x14ac:dyDescent="0.25"/>
    <row r="378" ht="14.45" customHeight="1" x14ac:dyDescent="0.25"/>
    <row r="379" ht="14.45" customHeight="1" x14ac:dyDescent="0.25"/>
    <row r="380" ht="14.45" customHeight="1" x14ac:dyDescent="0.25"/>
    <row r="381" ht="14.45" customHeight="1" x14ac:dyDescent="0.25"/>
    <row r="382" ht="14.45" customHeight="1" x14ac:dyDescent="0.25"/>
    <row r="383" ht="14.45" customHeight="1" x14ac:dyDescent="0.25"/>
    <row r="384" ht="14.45" customHeight="1" x14ac:dyDescent="0.25"/>
    <row r="385" ht="14.45" customHeight="1" x14ac:dyDescent="0.25"/>
    <row r="386" ht="14.45" customHeight="1" x14ac:dyDescent="0.25"/>
    <row r="387" ht="14.45" customHeight="1" x14ac:dyDescent="0.25"/>
    <row r="388" ht="14.45" customHeight="1" x14ac:dyDescent="0.25"/>
    <row r="389" ht="14.45" customHeight="1" x14ac:dyDescent="0.25"/>
    <row r="390" ht="14.45" customHeight="1" x14ac:dyDescent="0.25"/>
    <row r="391" ht="14.45" customHeight="1" x14ac:dyDescent="0.25"/>
    <row r="392" ht="14.45" customHeight="1" x14ac:dyDescent="0.25"/>
    <row r="393" ht="14.45" customHeight="1" x14ac:dyDescent="0.25"/>
    <row r="394" ht="14.45" customHeight="1" x14ac:dyDescent="0.25"/>
    <row r="395" ht="14.45" customHeight="1" x14ac:dyDescent="0.25"/>
    <row r="396" ht="14.45" customHeight="1" x14ac:dyDescent="0.25"/>
    <row r="397" ht="14.45" customHeight="1" x14ac:dyDescent="0.25"/>
    <row r="398" ht="14.45" customHeight="1" x14ac:dyDescent="0.25"/>
    <row r="399" ht="14.45" customHeight="1" x14ac:dyDescent="0.25"/>
    <row r="400" ht="14.45" customHeight="1" x14ac:dyDescent="0.25"/>
    <row r="401" ht="14.45" customHeight="1" x14ac:dyDescent="0.25"/>
    <row r="402" ht="14.45" customHeight="1" x14ac:dyDescent="0.25"/>
    <row r="403" ht="14.45" customHeight="1" x14ac:dyDescent="0.25"/>
    <row r="404" ht="14.45" customHeight="1" x14ac:dyDescent="0.25"/>
    <row r="405" ht="14.45" customHeight="1" x14ac:dyDescent="0.25"/>
    <row r="406" ht="14.45" customHeight="1" x14ac:dyDescent="0.25"/>
    <row r="407" ht="14.45" customHeight="1" x14ac:dyDescent="0.25"/>
    <row r="408" ht="14.45" customHeight="1" x14ac:dyDescent="0.25"/>
    <row r="409" ht="14.45" customHeight="1" x14ac:dyDescent="0.25"/>
    <row r="410" ht="14.45" customHeight="1" x14ac:dyDescent="0.25"/>
    <row r="411" ht="14.45" customHeight="1" x14ac:dyDescent="0.25"/>
    <row r="412" ht="14.45" customHeight="1" x14ac:dyDescent="0.25"/>
    <row r="413" ht="14.45" customHeight="1" x14ac:dyDescent="0.25"/>
    <row r="414" ht="14.45" customHeight="1" x14ac:dyDescent="0.25"/>
    <row r="415" ht="14.45" customHeight="1" x14ac:dyDescent="0.25"/>
    <row r="416" ht="14.45" customHeight="1" x14ac:dyDescent="0.25"/>
    <row r="417" ht="14.45" customHeight="1" x14ac:dyDescent="0.25"/>
    <row r="418" ht="14.45" customHeight="1" x14ac:dyDescent="0.25"/>
    <row r="419" ht="14.45" customHeight="1" x14ac:dyDescent="0.25"/>
    <row r="420" ht="14.45" customHeight="1" x14ac:dyDescent="0.25"/>
    <row r="421" ht="14.45" customHeight="1" x14ac:dyDescent="0.25"/>
    <row r="422" ht="14.45" customHeight="1" x14ac:dyDescent="0.25"/>
    <row r="423" ht="14.45" customHeight="1" x14ac:dyDescent="0.25"/>
    <row r="424" ht="14.45" customHeight="1" x14ac:dyDescent="0.25"/>
  </sheetData>
  <sheetProtection password="F865" sheet="1" selectLockedCells="1"/>
  <customSheetViews>
    <customSheetView guid="{F18DF457-81A8-4440-941F-29A6E090E356}" showPageBreaks="1" showGridLines="0" state="hidden">
      <selection activeCell="A12" sqref="A12"/>
      <pageMargins left="0.55118110236220474" right="0.31496062992125984" top="1.3333333333333333" bottom="0.74803149606299213" header="0.31496062992125984" footer="0.31496062992125984"/>
      <pageSetup paperSize="9" orientation="portrait" r:id="rId1"/>
      <headerFooter>
        <oddHeader xml:space="preserve">&amp;R
&amp;G
</oddHeader>
        <oddFooter>&amp;LPágina &amp;P</oddFooter>
      </headerFooter>
    </customSheetView>
  </customSheetViews>
  <mergeCells count="93">
    <mergeCell ref="F2:H2"/>
    <mergeCell ref="G5:G6"/>
    <mergeCell ref="A5:D6"/>
    <mergeCell ref="E5:E6"/>
    <mergeCell ref="F5:F6"/>
    <mergeCell ref="H5:H6"/>
    <mergeCell ref="A3:H3"/>
    <mergeCell ref="F17:G17"/>
    <mergeCell ref="B8:D8"/>
    <mergeCell ref="B9:D9"/>
    <mergeCell ref="B10:D10"/>
    <mergeCell ref="B11:D11"/>
    <mergeCell ref="A13:H13"/>
    <mergeCell ref="A14:A15"/>
    <mergeCell ref="B14:B15"/>
    <mergeCell ref="C14:G14"/>
    <mergeCell ref="F15:G15"/>
    <mergeCell ref="F16:G16"/>
    <mergeCell ref="F18:G18"/>
    <mergeCell ref="F19:G19"/>
    <mergeCell ref="F20:G20"/>
    <mergeCell ref="A22:H22"/>
    <mergeCell ref="A23:D23"/>
    <mergeCell ref="E23:H23"/>
    <mergeCell ref="A36:H36"/>
    <mergeCell ref="A24:H24"/>
    <mergeCell ref="A25:D25"/>
    <mergeCell ref="E25:H27"/>
    <mergeCell ref="A26:D27"/>
    <mergeCell ref="A28:H28"/>
    <mergeCell ref="A29:H29"/>
    <mergeCell ref="A31:H31"/>
    <mergeCell ref="A32:D32"/>
    <mergeCell ref="E32:H34"/>
    <mergeCell ref="A33:D34"/>
    <mergeCell ref="A35:H35"/>
    <mergeCell ref="A49:H49"/>
    <mergeCell ref="A37:H37"/>
    <mergeCell ref="A38:D38"/>
    <mergeCell ref="E38:H40"/>
    <mergeCell ref="A39:D40"/>
    <mergeCell ref="A41:H41"/>
    <mergeCell ref="A42:H42"/>
    <mergeCell ref="A44:H44"/>
    <mergeCell ref="A45:D45"/>
    <mergeCell ref="E45:H47"/>
    <mergeCell ref="A46:D47"/>
    <mergeCell ref="A48:H48"/>
    <mergeCell ref="A63:H63"/>
    <mergeCell ref="A51:H51"/>
    <mergeCell ref="A52:D52"/>
    <mergeCell ref="E52:H54"/>
    <mergeCell ref="A53:D54"/>
    <mergeCell ref="A55:H55"/>
    <mergeCell ref="A56:H56"/>
    <mergeCell ref="A58:H58"/>
    <mergeCell ref="A59:D59"/>
    <mergeCell ref="E59:H61"/>
    <mergeCell ref="A60:D61"/>
    <mergeCell ref="A62:H62"/>
    <mergeCell ref="A77:H77"/>
    <mergeCell ref="A65:H65"/>
    <mergeCell ref="A66:D66"/>
    <mergeCell ref="E66:H68"/>
    <mergeCell ref="A67:D68"/>
    <mergeCell ref="A69:H69"/>
    <mergeCell ref="A70:H70"/>
    <mergeCell ref="A72:H72"/>
    <mergeCell ref="A73:D73"/>
    <mergeCell ref="E73:H75"/>
    <mergeCell ref="A74:D75"/>
    <mergeCell ref="A76:H76"/>
    <mergeCell ref="C89:D89"/>
    <mergeCell ref="E89:H89"/>
    <mergeCell ref="A90:B90"/>
    <mergeCell ref="C90:D90"/>
    <mergeCell ref="E90:H90"/>
    <mergeCell ref="B7:D7"/>
    <mergeCell ref="A93:B93"/>
    <mergeCell ref="C93:D93"/>
    <mergeCell ref="E93:H93"/>
    <mergeCell ref="A94:B94"/>
    <mergeCell ref="C94:D94"/>
    <mergeCell ref="E94:H94"/>
    <mergeCell ref="A91:B91"/>
    <mergeCell ref="C91:D91"/>
    <mergeCell ref="E91:H91"/>
    <mergeCell ref="A92:B92"/>
    <mergeCell ref="C92:D92"/>
    <mergeCell ref="E92:H92"/>
    <mergeCell ref="A81:H86"/>
    <mergeCell ref="A88:H88"/>
    <mergeCell ref="A89:B89"/>
  </mergeCells>
  <dataValidations count="1">
    <dataValidation type="list" allowBlank="1" showInputMessage="1" showErrorMessage="1" sqref="C90:D94" xr:uid="{00F77F06-4808-46FE-9FCA-2B7845B8CB39}">
      <formula1>"Elija un elemento, Aprobado, No Aprobado"</formula1>
    </dataValidation>
  </dataValidations>
  <pageMargins left="0.55118110236220474" right="0.31496062992125984" top="1.3333333333333333" bottom="0.74803149606299213" header="0.31496062992125984" footer="0.31496062992125984"/>
  <pageSetup paperSize="9" orientation="portrait" r:id="rId2"/>
  <headerFooter>
    <oddHeader xml:space="preserve">&amp;R
&amp;G
</oddHeader>
    <oddFooter>&amp;LPágina &amp;P</oddFooter>
  </headerFooter>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CAEA1902-5F5A-4F1B-B485-BDD3AA5E3B98}">
          <x14:formula1>
            <xm:f>'Datos Listas Desplegables (2)'!$J$2:$J$6</xm:f>
          </x14:formula1>
          <xm:sqref>H7:H11</xm:sqref>
        </x14:dataValidation>
        <x14:dataValidation type="list" allowBlank="1" showInputMessage="1" showErrorMessage="1" xr:uid="{94209A14-3FF3-4BF2-A741-B9785516DE07}">
          <x14:formula1>
            <xm:f>'Datos Listas Desplegables (2)'!$C$9:$C$31</xm:f>
          </x14:formula1>
          <xm:sqref>A72:H72 A31:H31 A37:H37 A44:H44 A51:H51 A58:H58 A65:H65 A24:H24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BDA8C-2738-4110-B34B-EDBA5DDBE4F5}">
  <sheetPr codeName="Hoja5"/>
  <dimension ref="B1:Q95"/>
  <sheetViews>
    <sheetView topLeftCell="B1" workbookViewId="0">
      <selection activeCell="I12" sqref="I12"/>
    </sheetView>
  </sheetViews>
  <sheetFormatPr baseColWidth="10" defaultRowHeight="15" x14ac:dyDescent="0.25"/>
  <cols>
    <col min="6" max="6" width="17.7109375" customWidth="1"/>
  </cols>
  <sheetData>
    <row r="1" spans="2:15" ht="15.75" thickBot="1" x14ac:dyDescent="0.3">
      <c r="B1" s="1"/>
      <c r="C1" s="1"/>
      <c r="D1" s="1"/>
      <c r="E1" s="1"/>
      <c r="G1" s="1"/>
      <c r="H1" s="1"/>
      <c r="I1" s="1"/>
      <c r="J1" s="1"/>
      <c r="O1" s="1"/>
    </row>
    <row r="2" spans="2:15" ht="26.25" thickBot="1" x14ac:dyDescent="0.3">
      <c r="B2" s="1" t="s">
        <v>16</v>
      </c>
      <c r="C2" s="1"/>
      <c r="D2" s="116" t="s">
        <v>17</v>
      </c>
      <c r="E2" s="116"/>
      <c r="G2" s="1"/>
      <c r="H2" s="117" t="s">
        <v>205</v>
      </c>
      <c r="I2" s="1"/>
      <c r="J2" s="1"/>
      <c r="O2" s="116" t="s">
        <v>54</v>
      </c>
    </row>
    <row r="3" spans="2:15" ht="15.75" thickBot="1" x14ac:dyDescent="0.3">
      <c r="B3" s="1"/>
      <c r="C3" s="1"/>
      <c r="D3" s="116" t="s">
        <v>18</v>
      </c>
      <c r="E3" s="116"/>
      <c r="G3" s="1"/>
      <c r="H3" s="117" t="s">
        <v>206</v>
      </c>
      <c r="I3" s="1"/>
      <c r="J3" s="1"/>
      <c r="N3" s="104"/>
      <c r="O3" s="116" t="s">
        <v>4</v>
      </c>
    </row>
    <row r="4" spans="2:15" ht="26.25" thickBot="1" x14ac:dyDescent="0.3">
      <c r="B4" s="1"/>
      <c r="C4" s="1"/>
      <c r="D4" s="116" t="s">
        <v>19</v>
      </c>
      <c r="E4" s="116"/>
      <c r="G4" s="1"/>
      <c r="H4" s="117" t="s">
        <v>207</v>
      </c>
      <c r="I4" s="1"/>
      <c r="J4" s="1"/>
      <c r="O4" s="116" t="s">
        <v>55</v>
      </c>
    </row>
    <row r="5" spans="2:15" ht="39" thickBot="1" x14ac:dyDescent="0.3">
      <c r="B5" s="1"/>
      <c r="C5" s="1"/>
      <c r="D5" s="116" t="s">
        <v>20</v>
      </c>
      <c r="E5" s="116"/>
      <c r="G5" s="1"/>
      <c r="H5" s="117" t="s">
        <v>208</v>
      </c>
      <c r="I5" s="1"/>
      <c r="J5" s="1"/>
      <c r="O5" s="116" t="s">
        <v>56</v>
      </c>
    </row>
    <row r="6" spans="2:15" ht="15.75" thickBot="1" x14ac:dyDescent="0.3">
      <c r="B6" s="1"/>
      <c r="C6" s="1"/>
      <c r="D6" s="116" t="s">
        <v>21</v>
      </c>
      <c r="E6" s="116"/>
      <c r="G6" s="1"/>
      <c r="H6" s="117" t="s">
        <v>209</v>
      </c>
      <c r="I6" s="1"/>
      <c r="J6" s="1"/>
      <c r="O6" s="116" t="s">
        <v>57</v>
      </c>
    </row>
    <row r="7" spans="2:15" ht="26.25" thickBot="1" x14ac:dyDescent="0.3">
      <c r="B7" s="1"/>
      <c r="C7" s="1"/>
      <c r="D7" s="116" t="s">
        <v>22</v>
      </c>
      <c r="E7" s="116"/>
      <c r="G7" s="1"/>
      <c r="H7" s="117" t="s">
        <v>210</v>
      </c>
      <c r="I7" s="1"/>
      <c r="J7" s="1"/>
      <c r="O7" s="116" t="s">
        <v>89</v>
      </c>
    </row>
    <row r="8" spans="2:15" ht="26.25" thickBot="1" x14ac:dyDescent="0.3">
      <c r="B8" s="1"/>
      <c r="C8" s="1"/>
      <c r="D8" s="116" t="s">
        <v>23</v>
      </c>
      <c r="E8" s="116"/>
      <c r="F8" s="118" t="s">
        <v>53</v>
      </c>
      <c r="G8" s="1"/>
      <c r="H8" s="117" t="s">
        <v>211</v>
      </c>
      <c r="I8" s="1"/>
      <c r="J8" s="1"/>
      <c r="O8" s="402" t="s">
        <v>746</v>
      </c>
    </row>
    <row r="9" spans="2:15" ht="15.75" thickBot="1" x14ac:dyDescent="0.3">
      <c r="B9" s="1"/>
      <c r="C9" s="1"/>
      <c r="D9" s="116" t="s">
        <v>24</v>
      </c>
      <c r="E9" s="116"/>
      <c r="F9" s="116" t="s">
        <v>63</v>
      </c>
      <c r="G9" s="1"/>
      <c r="H9" s="117" t="s">
        <v>212</v>
      </c>
      <c r="I9" s="1"/>
      <c r="J9" s="1"/>
    </row>
    <row r="10" spans="2:15" ht="15.75" thickBot="1" x14ac:dyDescent="0.3">
      <c r="B10" s="1"/>
      <c r="C10" s="1"/>
      <c r="D10" s="116" t="s">
        <v>25</v>
      </c>
      <c r="E10" s="116"/>
      <c r="F10" s="116" t="s">
        <v>64</v>
      </c>
      <c r="G10" s="1"/>
      <c r="H10" s="117" t="s">
        <v>213</v>
      </c>
      <c r="I10" s="1"/>
      <c r="J10" s="1"/>
    </row>
    <row r="11" spans="2:15" ht="15.75" thickBot="1" x14ac:dyDescent="0.3">
      <c r="B11" s="1"/>
      <c r="C11" s="1"/>
      <c r="D11" s="116" t="s">
        <v>26</v>
      </c>
      <c r="E11" s="116"/>
      <c r="F11" s="119"/>
      <c r="G11" s="1"/>
      <c r="H11" s="117" t="s">
        <v>214</v>
      </c>
      <c r="I11" s="1"/>
      <c r="J11" s="1"/>
    </row>
    <row r="12" spans="2:15" ht="15.75" thickBot="1" x14ac:dyDescent="0.3">
      <c r="B12" s="1"/>
      <c r="C12" s="1"/>
      <c r="D12" s="116" t="s">
        <v>27</v>
      </c>
      <c r="E12" s="116"/>
      <c r="F12" s="119"/>
      <c r="G12" s="1"/>
      <c r="H12" s="1"/>
      <c r="I12" s="1"/>
      <c r="J12" s="1"/>
    </row>
    <row r="13" spans="2:15" ht="15.75" thickBot="1" x14ac:dyDescent="0.3">
      <c r="B13" s="1"/>
      <c r="C13" s="1"/>
      <c r="D13" s="116" t="s">
        <v>28</v>
      </c>
      <c r="E13" s="116"/>
      <c r="F13" s="119"/>
      <c r="G13" s="1"/>
      <c r="H13" s="122" t="s">
        <v>53</v>
      </c>
      <c r="I13" s="1"/>
      <c r="J13" s="1"/>
      <c r="K13" s="1"/>
    </row>
    <row r="14" spans="2:15" ht="15.75" thickBot="1" x14ac:dyDescent="0.3">
      <c r="B14" s="1"/>
      <c r="C14" s="1"/>
      <c r="D14" s="116" t="s">
        <v>29</v>
      </c>
      <c r="E14" s="116"/>
      <c r="H14" s="123" t="s">
        <v>373</v>
      </c>
      <c r="I14" s="124"/>
      <c r="J14" s="124"/>
      <c r="K14" s="124"/>
    </row>
    <row r="15" spans="2:15" ht="15.75" thickBot="1" x14ac:dyDescent="0.3">
      <c r="B15" s="1"/>
      <c r="C15" s="1"/>
      <c r="D15" s="116" t="s">
        <v>30</v>
      </c>
      <c r="E15" s="116"/>
      <c r="H15" s="124" t="s">
        <v>374</v>
      </c>
      <c r="J15" s="1"/>
    </row>
    <row r="16" spans="2:15" ht="26.25" thickBot="1" x14ac:dyDescent="0.3">
      <c r="B16" s="1"/>
      <c r="C16" s="1"/>
      <c r="D16" s="116" t="s">
        <v>31</v>
      </c>
      <c r="E16" s="116"/>
      <c r="F16" s="119"/>
      <c r="G16" s="1"/>
      <c r="H16" s="124" t="s">
        <v>375</v>
      </c>
      <c r="I16" s="1"/>
      <c r="J16" s="1"/>
    </row>
    <row r="17" spans="2:17" ht="15.75" thickBot="1" x14ac:dyDescent="0.3">
      <c r="B17" s="1"/>
      <c r="C17" s="1"/>
      <c r="D17" s="116" t="s">
        <v>32</v>
      </c>
      <c r="E17" s="116"/>
      <c r="F17" s="119"/>
      <c r="G17" s="1"/>
      <c r="H17" s="124" t="s">
        <v>376</v>
      </c>
      <c r="I17" s="1"/>
      <c r="J17" s="1"/>
    </row>
    <row r="18" spans="2:17" ht="15.75" thickBot="1" x14ac:dyDescent="0.3">
      <c r="B18" s="1"/>
      <c r="C18" s="1"/>
      <c r="D18" s="116" t="s">
        <v>33</v>
      </c>
      <c r="E18" s="116"/>
      <c r="F18" s="119"/>
      <c r="G18" s="1"/>
      <c r="H18" s="124" t="s">
        <v>377</v>
      </c>
      <c r="I18" s="1"/>
      <c r="J18" s="1"/>
    </row>
    <row r="19" spans="2:17" ht="15.75" thickBot="1" x14ac:dyDescent="0.3">
      <c r="B19" s="1"/>
      <c r="C19" s="1"/>
      <c r="D19" s="116" t="s">
        <v>34</v>
      </c>
      <c r="E19" s="116"/>
      <c r="F19" s="119"/>
      <c r="G19" s="1"/>
      <c r="H19" s="124" t="s">
        <v>378</v>
      </c>
      <c r="I19" s="1"/>
      <c r="J19" s="1"/>
    </row>
    <row r="20" spans="2:17" ht="15.75" thickBot="1" x14ac:dyDescent="0.3">
      <c r="B20" s="1"/>
      <c r="C20" s="1"/>
      <c r="D20" s="116" t="s">
        <v>35</v>
      </c>
      <c r="E20" s="116"/>
      <c r="F20" s="119"/>
      <c r="G20" s="1"/>
      <c r="H20" s="124" t="s">
        <v>379</v>
      </c>
      <c r="I20" s="1"/>
      <c r="J20" s="1"/>
    </row>
    <row r="21" spans="2:17" ht="15.75" thickBot="1" x14ac:dyDescent="0.3">
      <c r="B21" s="1"/>
      <c r="C21" s="1"/>
      <c r="D21" s="116" t="s">
        <v>36</v>
      </c>
      <c r="E21" s="116"/>
      <c r="F21" s="119"/>
      <c r="G21" s="1"/>
      <c r="H21" s="124" t="s">
        <v>380</v>
      </c>
      <c r="I21" s="1"/>
      <c r="J21" s="1"/>
    </row>
    <row r="22" spans="2:17" ht="39" thickBot="1" x14ac:dyDescent="0.3">
      <c r="B22" s="1"/>
      <c r="C22" s="1"/>
      <c r="D22" s="116" t="s">
        <v>37</v>
      </c>
      <c r="E22" s="116"/>
      <c r="F22" s="119"/>
      <c r="G22" s="1"/>
      <c r="H22" s="124" t="s">
        <v>381</v>
      </c>
      <c r="I22" s="1"/>
      <c r="J22" s="1"/>
    </row>
    <row r="23" spans="2:17" ht="15.75" thickBot="1" x14ac:dyDescent="0.3">
      <c r="B23" s="1"/>
      <c r="C23" s="1"/>
      <c r="D23" s="116" t="s">
        <v>38</v>
      </c>
      <c r="E23" s="116"/>
      <c r="F23" s="119"/>
      <c r="G23" s="1"/>
      <c r="H23" s="122" t="s">
        <v>53</v>
      </c>
      <c r="I23" s="1"/>
      <c r="J23" s="1"/>
      <c r="Q23" s="122" t="s">
        <v>53</v>
      </c>
    </row>
    <row r="24" spans="2:17" ht="15.75" thickBot="1" x14ac:dyDescent="0.3">
      <c r="B24" s="1"/>
      <c r="C24" s="1"/>
      <c r="D24" s="116" t="s">
        <v>39</v>
      </c>
      <c r="E24" s="116"/>
      <c r="F24" s="119"/>
      <c r="G24" s="1"/>
      <c r="H24" s="125" t="s">
        <v>334</v>
      </c>
      <c r="I24" s="1"/>
      <c r="J24" s="1"/>
      <c r="Q24" s="125" t="s">
        <v>334</v>
      </c>
    </row>
    <row r="25" spans="2:17" ht="26.25" thickBot="1" x14ac:dyDescent="0.3">
      <c r="B25" s="1"/>
      <c r="C25" s="1"/>
      <c r="D25" s="116" t="s">
        <v>40</v>
      </c>
      <c r="E25" s="116"/>
      <c r="F25" s="119"/>
      <c r="G25" s="1"/>
      <c r="H25" s="125" t="s">
        <v>389</v>
      </c>
      <c r="I25" s="1"/>
      <c r="J25" s="1"/>
      <c r="Q25" s="125" t="s">
        <v>389</v>
      </c>
    </row>
    <row r="26" spans="2:17" x14ac:dyDescent="0.25">
      <c r="H26" s="125" t="s">
        <v>344</v>
      </c>
      <c r="Q26" s="125" t="s">
        <v>344</v>
      </c>
    </row>
    <row r="27" spans="2:17" x14ac:dyDescent="0.25">
      <c r="H27" s="125" t="s">
        <v>346</v>
      </c>
      <c r="Q27" s="125" t="s">
        <v>346</v>
      </c>
    </row>
    <row r="28" spans="2:17" x14ac:dyDescent="0.25">
      <c r="H28" s="125" t="s">
        <v>390</v>
      </c>
      <c r="Q28" s="125" t="s">
        <v>431</v>
      </c>
    </row>
    <row r="29" spans="2:17" x14ac:dyDescent="0.25">
      <c r="Q29" s="125" t="s">
        <v>432</v>
      </c>
    </row>
    <row r="30" spans="2:17" ht="15.75" thickBot="1" x14ac:dyDescent="0.3">
      <c r="Q30" s="125" t="s">
        <v>433</v>
      </c>
    </row>
    <row r="31" spans="2:17" ht="15.75" thickBot="1" x14ac:dyDescent="0.3">
      <c r="H31" s="122" t="s">
        <v>53</v>
      </c>
      <c r="Q31" s="125" t="s">
        <v>434</v>
      </c>
    </row>
    <row r="32" spans="2:17" x14ac:dyDescent="0.25">
      <c r="H32" s="125" t="s">
        <v>391</v>
      </c>
      <c r="Q32" s="125" t="s">
        <v>435</v>
      </c>
    </row>
    <row r="33" spans="8:17" x14ac:dyDescent="0.25">
      <c r="H33" s="125" t="s">
        <v>392</v>
      </c>
      <c r="Q33" s="125" t="s">
        <v>396</v>
      </c>
    </row>
    <row r="34" spans="8:17" x14ac:dyDescent="0.25">
      <c r="H34" s="125" t="s">
        <v>393</v>
      </c>
      <c r="Q34" s="125" t="s">
        <v>436</v>
      </c>
    </row>
    <row r="35" spans="8:17" x14ac:dyDescent="0.25">
      <c r="H35" s="125" t="s">
        <v>394</v>
      </c>
      <c r="Q35" s="125" t="s">
        <v>437</v>
      </c>
    </row>
    <row r="36" spans="8:17" x14ac:dyDescent="0.25">
      <c r="H36" s="125" t="s">
        <v>395</v>
      </c>
      <c r="Q36" s="125" t="s">
        <v>438</v>
      </c>
    </row>
    <row r="37" spans="8:17" x14ac:dyDescent="0.25">
      <c r="H37" s="125" t="s">
        <v>396</v>
      </c>
    </row>
    <row r="38" spans="8:17" x14ac:dyDescent="0.25">
      <c r="H38" s="125" t="s">
        <v>397</v>
      </c>
    </row>
    <row r="39" spans="8:17" x14ac:dyDescent="0.25">
      <c r="H39" s="125" t="s">
        <v>398</v>
      </c>
    </row>
    <row r="40" spans="8:17" x14ac:dyDescent="0.25">
      <c r="H40" s="125" t="s">
        <v>399</v>
      </c>
    </row>
    <row r="41" spans="8:17" x14ac:dyDescent="0.25">
      <c r="H41" s="125" t="s">
        <v>400</v>
      </c>
    </row>
    <row r="42" spans="8:17" x14ac:dyDescent="0.25">
      <c r="H42" s="127"/>
    </row>
    <row r="43" spans="8:17" ht="15.75" thickBot="1" x14ac:dyDescent="0.3">
      <c r="H43" s="127"/>
    </row>
    <row r="44" spans="8:17" x14ac:dyDescent="0.25">
      <c r="H44" s="142" t="s">
        <v>53</v>
      </c>
    </row>
    <row r="45" spans="8:17" x14ac:dyDescent="0.25">
      <c r="H45" s="143" t="s">
        <v>439</v>
      </c>
    </row>
    <row r="46" spans="8:17" x14ac:dyDescent="0.25">
      <c r="H46" s="125" t="s">
        <v>117</v>
      </c>
    </row>
    <row r="47" spans="8:17" x14ac:dyDescent="0.25">
      <c r="H47" s="125" t="s">
        <v>440</v>
      </c>
    </row>
    <row r="48" spans="8:17" x14ac:dyDescent="0.25">
      <c r="H48" s="125" t="s">
        <v>441</v>
      </c>
    </row>
    <row r="49" spans="8:8" x14ac:dyDescent="0.25">
      <c r="H49" s="125" t="s">
        <v>442</v>
      </c>
    </row>
    <row r="50" spans="8:8" x14ac:dyDescent="0.25">
      <c r="H50" s="125" t="s">
        <v>443</v>
      </c>
    </row>
    <row r="51" spans="8:8" x14ac:dyDescent="0.25">
      <c r="H51" s="125" t="s">
        <v>444</v>
      </c>
    </row>
    <row r="52" spans="8:8" x14ac:dyDescent="0.25">
      <c r="H52" s="125" t="s">
        <v>445</v>
      </c>
    </row>
    <row r="53" spans="8:8" x14ac:dyDescent="0.25">
      <c r="H53" s="125" t="s">
        <v>446</v>
      </c>
    </row>
    <row r="54" spans="8:8" x14ac:dyDescent="0.25">
      <c r="H54" s="125" t="s">
        <v>447</v>
      </c>
    </row>
    <row r="55" spans="8:8" ht="15.75" thickBot="1" x14ac:dyDescent="0.3">
      <c r="H55" s="144"/>
    </row>
    <row r="56" spans="8:8" x14ac:dyDescent="0.25">
      <c r="H56" s="142" t="s">
        <v>53</v>
      </c>
    </row>
    <row r="57" spans="8:8" x14ac:dyDescent="0.25">
      <c r="H57" s="145" t="s">
        <v>448</v>
      </c>
    </row>
    <row r="58" spans="8:8" x14ac:dyDescent="0.25">
      <c r="H58" s="145" t="s">
        <v>374</v>
      </c>
    </row>
    <row r="59" spans="8:8" x14ac:dyDescent="0.25">
      <c r="H59" s="145" t="s">
        <v>449</v>
      </c>
    </row>
    <row r="60" spans="8:8" x14ac:dyDescent="0.25">
      <c r="H60" s="145" t="s">
        <v>128</v>
      </c>
    </row>
    <row r="61" spans="8:8" x14ac:dyDescent="0.25">
      <c r="H61" s="145" t="s">
        <v>129</v>
      </c>
    </row>
    <row r="62" spans="8:8" x14ac:dyDescent="0.25">
      <c r="H62" s="145" t="s">
        <v>450</v>
      </c>
    </row>
    <row r="63" spans="8:8" x14ac:dyDescent="0.25">
      <c r="H63" s="145" t="s">
        <v>451</v>
      </c>
    </row>
    <row r="64" spans="8:8" x14ac:dyDescent="0.25">
      <c r="H64" s="145" t="s">
        <v>452</v>
      </c>
    </row>
    <row r="65" spans="8:8" x14ac:dyDescent="0.25">
      <c r="H65" s="145" t="s">
        <v>381</v>
      </c>
    </row>
    <row r="66" spans="8:8" ht="15.75" thickBot="1" x14ac:dyDescent="0.3">
      <c r="H66" s="146"/>
    </row>
    <row r="67" spans="8:8" x14ac:dyDescent="0.25">
      <c r="H67" s="142" t="s">
        <v>53</v>
      </c>
    </row>
    <row r="68" spans="8:8" x14ac:dyDescent="0.25">
      <c r="H68" s="110" t="s">
        <v>458</v>
      </c>
    </row>
    <row r="69" spans="8:8" x14ac:dyDescent="0.25">
      <c r="H69" s="110" t="s">
        <v>459</v>
      </c>
    </row>
    <row r="70" spans="8:8" x14ac:dyDescent="0.25">
      <c r="H70" s="110" t="s">
        <v>460</v>
      </c>
    </row>
    <row r="71" spans="8:8" ht="15.75" thickBot="1" x14ac:dyDescent="0.3">
      <c r="H71" s="146"/>
    </row>
    <row r="72" spans="8:8" ht="15.75" thickBot="1" x14ac:dyDescent="0.3">
      <c r="H72" s="122" t="s">
        <v>53</v>
      </c>
    </row>
    <row r="73" spans="8:8" x14ac:dyDescent="0.25">
      <c r="H73" s="125" t="s">
        <v>334</v>
      </c>
    </row>
    <row r="74" spans="8:8" x14ac:dyDescent="0.25">
      <c r="H74" s="125" t="s">
        <v>389</v>
      </c>
    </row>
    <row r="75" spans="8:8" x14ac:dyDescent="0.25">
      <c r="H75" s="125" t="s">
        <v>344</v>
      </c>
    </row>
    <row r="76" spans="8:8" x14ac:dyDescent="0.25">
      <c r="H76" s="125" t="s">
        <v>346</v>
      </c>
    </row>
    <row r="77" spans="8:8" x14ac:dyDescent="0.25">
      <c r="H77" s="125" t="s">
        <v>431</v>
      </c>
    </row>
    <row r="78" spans="8:8" x14ac:dyDescent="0.25">
      <c r="H78" s="125" t="s">
        <v>432</v>
      </c>
    </row>
    <row r="79" spans="8:8" x14ac:dyDescent="0.25">
      <c r="H79" s="125" t="s">
        <v>433</v>
      </c>
    </row>
    <row r="80" spans="8:8" x14ac:dyDescent="0.25">
      <c r="H80" s="125" t="s">
        <v>434</v>
      </c>
    </row>
    <row r="81" spans="8:8" x14ac:dyDescent="0.25">
      <c r="H81" s="125" t="s">
        <v>435</v>
      </c>
    </row>
    <row r="82" spans="8:8" x14ac:dyDescent="0.25">
      <c r="H82" s="125" t="s">
        <v>396</v>
      </c>
    </row>
    <row r="83" spans="8:8" x14ac:dyDescent="0.25">
      <c r="H83" s="125" t="s">
        <v>436</v>
      </c>
    </row>
    <row r="84" spans="8:8" x14ac:dyDescent="0.25">
      <c r="H84" s="125" t="s">
        <v>437</v>
      </c>
    </row>
    <row r="85" spans="8:8" x14ac:dyDescent="0.25">
      <c r="H85" s="125" t="s">
        <v>438</v>
      </c>
    </row>
    <row r="86" spans="8:8" x14ac:dyDescent="0.25">
      <c r="H86" s="143" t="s">
        <v>439</v>
      </c>
    </row>
    <row r="87" spans="8:8" x14ac:dyDescent="0.25">
      <c r="H87" s="125" t="s">
        <v>117</v>
      </c>
    </row>
    <row r="88" spans="8:8" x14ac:dyDescent="0.25">
      <c r="H88" s="125" t="s">
        <v>440</v>
      </c>
    </row>
    <row r="89" spans="8:8" x14ac:dyDescent="0.25">
      <c r="H89" s="125" t="s">
        <v>441</v>
      </c>
    </row>
    <row r="90" spans="8:8" x14ac:dyDescent="0.25">
      <c r="H90" s="125" t="s">
        <v>442</v>
      </c>
    </row>
    <row r="91" spans="8:8" x14ac:dyDescent="0.25">
      <c r="H91" s="125" t="s">
        <v>443</v>
      </c>
    </row>
    <row r="92" spans="8:8" x14ac:dyDescent="0.25">
      <c r="H92" s="125" t="s">
        <v>444</v>
      </c>
    </row>
    <row r="93" spans="8:8" x14ac:dyDescent="0.25">
      <c r="H93" s="125" t="s">
        <v>445</v>
      </c>
    </row>
    <row r="94" spans="8:8" x14ac:dyDescent="0.25">
      <c r="H94" s="125" t="s">
        <v>446</v>
      </c>
    </row>
    <row r="95" spans="8:8" x14ac:dyDescent="0.25">
      <c r="H95" s="125" t="s">
        <v>447</v>
      </c>
    </row>
  </sheetData>
  <sheetProtection password="F865" sheet="1" selectLockedCells="1"/>
  <customSheetViews>
    <customSheetView guid="{F18DF457-81A8-4440-941F-29A6E090E356}" state="hidden" topLeftCell="G19">
      <selection activeCell="J67" sqref="J67"/>
      <pageMargins left="0.7" right="0.7" top="0.75" bottom="0.75" header="0.3" footer="0.3"/>
      <pageSetup orientation="portrait" r:id="rId1"/>
    </customSheetView>
  </customSheetViews>
  <pageMargins left="0.7" right="0.7" top="0.75" bottom="0.75" header="0.3" footer="0.3"/>
  <pageSetup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DF6ED-9327-4844-A827-36B500AB23C3}">
  <sheetPr codeName="Hoja36"/>
  <dimension ref="A1:R277"/>
  <sheetViews>
    <sheetView topLeftCell="A10" workbookViewId="0">
      <selection activeCell="F26" sqref="F26"/>
    </sheetView>
  </sheetViews>
  <sheetFormatPr baseColWidth="10" defaultColWidth="11.5703125" defaultRowHeight="15" x14ac:dyDescent="0.25"/>
  <cols>
    <col min="1" max="11" width="11.5703125" style="16"/>
    <col min="12" max="12" width="14.85546875" style="16" customWidth="1"/>
    <col min="13" max="16384" width="11.5703125" style="16"/>
  </cols>
  <sheetData>
    <row r="1" spans="1:18" x14ac:dyDescent="0.25">
      <c r="A1" s="87"/>
      <c r="B1" s="87"/>
      <c r="C1" s="87"/>
      <c r="D1" s="87"/>
      <c r="E1" s="87"/>
      <c r="F1" s="87"/>
      <c r="G1" s="87"/>
      <c r="H1" s="87" t="s">
        <v>53</v>
      </c>
      <c r="I1" s="87"/>
      <c r="J1" s="87"/>
      <c r="K1" s="87"/>
      <c r="L1" s="87"/>
      <c r="M1" s="87"/>
      <c r="N1" s="87"/>
      <c r="O1" s="87"/>
      <c r="P1" s="87"/>
      <c r="Q1" s="87"/>
      <c r="R1" s="87"/>
    </row>
    <row r="2" spans="1:18" ht="15.75" thickBot="1" x14ac:dyDescent="0.3">
      <c r="A2" s="87" t="s">
        <v>53</v>
      </c>
      <c r="B2" s="87"/>
      <c r="C2" s="87"/>
      <c r="D2" s="87" t="s">
        <v>53</v>
      </c>
      <c r="E2" s="87"/>
      <c r="F2" s="87" t="s">
        <v>53</v>
      </c>
      <c r="G2" s="87"/>
      <c r="H2" s="16" t="s">
        <v>352</v>
      </c>
      <c r="I2" s="87"/>
      <c r="J2" s="87" t="s">
        <v>260</v>
      </c>
      <c r="K2" s="87"/>
      <c r="L2" s="87" t="s">
        <v>260</v>
      </c>
      <c r="M2" s="87"/>
      <c r="N2" s="210" t="s">
        <v>260</v>
      </c>
      <c r="O2" s="87"/>
      <c r="P2" s="87"/>
      <c r="Q2" s="87"/>
      <c r="R2" s="87"/>
    </row>
    <row r="3" spans="1:18" ht="26.25" thickBot="1" x14ac:dyDescent="0.3">
      <c r="A3" s="87" t="s">
        <v>280</v>
      </c>
      <c r="B3" s="87"/>
      <c r="C3" s="87"/>
      <c r="D3" s="211" t="s">
        <v>327</v>
      </c>
      <c r="E3" s="87"/>
      <c r="F3" s="212" t="s">
        <v>17</v>
      </c>
      <c r="G3" s="87"/>
      <c r="H3" s="16" t="s">
        <v>463</v>
      </c>
      <c r="I3" s="87"/>
      <c r="J3" s="213" t="s">
        <v>280</v>
      </c>
      <c r="K3" s="87"/>
      <c r="L3" s="214" t="s">
        <v>280</v>
      </c>
      <c r="M3" s="87"/>
      <c r="N3" s="215" t="s">
        <v>328</v>
      </c>
      <c r="O3" s="87"/>
      <c r="P3" s="87"/>
      <c r="Q3" s="87"/>
      <c r="R3" s="87"/>
    </row>
    <row r="4" spans="1:18" ht="26.25" thickBot="1" x14ac:dyDescent="0.3">
      <c r="A4" s="87" t="s">
        <v>329</v>
      </c>
      <c r="B4" s="87"/>
      <c r="C4" s="87"/>
      <c r="D4" s="211" t="s">
        <v>330</v>
      </c>
      <c r="E4" s="87"/>
      <c r="F4" s="212" t="s">
        <v>18</v>
      </c>
      <c r="G4" s="87"/>
      <c r="H4" s="87" t="s">
        <v>4</v>
      </c>
      <c r="I4" s="87"/>
      <c r="J4" s="213" t="s">
        <v>329</v>
      </c>
      <c r="K4" s="87"/>
      <c r="L4" s="214" t="s">
        <v>282</v>
      </c>
      <c r="M4" s="87"/>
      <c r="N4" s="215" t="s">
        <v>331</v>
      </c>
      <c r="O4" s="87"/>
      <c r="P4" s="87"/>
      <c r="Q4" s="87"/>
      <c r="R4" s="87"/>
    </row>
    <row r="5" spans="1:18" ht="18" customHeight="1" thickBot="1" x14ac:dyDescent="0.3">
      <c r="A5" s="87" t="s">
        <v>285</v>
      </c>
      <c r="B5" s="87"/>
      <c r="C5" s="216"/>
      <c r="D5" s="211" t="s">
        <v>332</v>
      </c>
      <c r="E5" s="216"/>
      <c r="F5" s="16" t="s">
        <v>19</v>
      </c>
      <c r="G5" s="216"/>
      <c r="H5" s="87" t="s">
        <v>55</v>
      </c>
      <c r="I5" s="216"/>
      <c r="J5" s="213" t="s">
        <v>285</v>
      </c>
      <c r="K5" s="87"/>
      <c r="L5" s="214" t="s">
        <v>284</v>
      </c>
      <c r="M5" s="87"/>
      <c r="N5" s="87"/>
      <c r="O5" s="87"/>
      <c r="P5" s="87"/>
      <c r="Q5" s="87"/>
      <c r="R5" s="87"/>
    </row>
    <row r="6" spans="1:18" ht="26.25" thickBot="1" x14ac:dyDescent="0.3">
      <c r="A6" s="87" t="s">
        <v>333</v>
      </c>
      <c r="B6" s="87"/>
      <c r="C6" s="87"/>
      <c r="D6" s="211" t="s">
        <v>428</v>
      </c>
      <c r="E6" s="87"/>
      <c r="F6" s="212" t="s">
        <v>20</v>
      </c>
      <c r="G6" s="87"/>
      <c r="H6" s="87" t="s">
        <v>57</v>
      </c>
      <c r="I6" s="87"/>
      <c r="J6" s="213" t="s">
        <v>333</v>
      </c>
      <c r="K6" s="87"/>
      <c r="L6" s="214" t="s">
        <v>285</v>
      </c>
      <c r="M6" s="87"/>
      <c r="N6" s="87"/>
      <c r="O6" s="87"/>
      <c r="P6" s="87"/>
      <c r="Q6" s="87"/>
      <c r="R6" s="87"/>
    </row>
    <row r="7" spans="1:18" ht="15.75" thickBot="1" x14ac:dyDescent="0.3">
      <c r="A7" s="87" t="s">
        <v>53</v>
      </c>
      <c r="B7" s="87"/>
      <c r="C7" s="87"/>
      <c r="D7" s="87"/>
      <c r="E7" s="87"/>
      <c r="F7" s="212" t="s">
        <v>21</v>
      </c>
      <c r="G7" s="87"/>
      <c r="H7" s="87" t="s">
        <v>89</v>
      </c>
      <c r="I7" s="87"/>
      <c r="J7" s="87"/>
      <c r="K7" s="87"/>
      <c r="L7" s="87"/>
      <c r="M7" s="87"/>
      <c r="N7" s="87"/>
      <c r="O7" s="87"/>
      <c r="P7" s="87"/>
      <c r="Q7" s="87"/>
      <c r="R7" s="87"/>
    </row>
    <row r="8" spans="1:18" ht="23.45" customHeight="1" thickBot="1" x14ac:dyDescent="0.3">
      <c r="A8" s="214" t="s">
        <v>334</v>
      </c>
      <c r="B8" s="87"/>
      <c r="C8" s="87"/>
      <c r="D8" s="87"/>
      <c r="E8" s="87"/>
      <c r="F8" s="212" t="s">
        <v>22</v>
      </c>
      <c r="G8" s="87"/>
      <c r="H8" s="87"/>
      <c r="I8" s="87"/>
      <c r="J8" s="87"/>
      <c r="K8" s="87"/>
      <c r="L8" s="87"/>
      <c r="M8" s="87"/>
      <c r="N8" s="87"/>
      <c r="O8" s="87"/>
      <c r="P8" s="87"/>
      <c r="Q8" s="87"/>
      <c r="R8" s="87"/>
    </row>
    <row r="9" spans="1:18" ht="23.45" customHeight="1" thickBot="1" x14ac:dyDescent="0.3">
      <c r="A9" s="214" t="s">
        <v>335</v>
      </c>
      <c r="B9" s="87"/>
      <c r="C9" s="87" t="s">
        <v>260</v>
      </c>
      <c r="D9" s="87"/>
      <c r="E9" s="87"/>
      <c r="F9" s="212" t="s">
        <v>23</v>
      </c>
      <c r="G9" s="87"/>
      <c r="H9" s="87" t="s">
        <v>336</v>
      </c>
      <c r="I9" s="87" t="s">
        <v>337</v>
      </c>
      <c r="J9" s="87" t="s">
        <v>338</v>
      </c>
      <c r="K9" s="87" t="s">
        <v>339</v>
      </c>
      <c r="L9" s="87" t="s">
        <v>340</v>
      </c>
      <c r="M9" s="87" t="s">
        <v>341</v>
      </c>
      <c r="N9" s="87" t="s">
        <v>342</v>
      </c>
      <c r="O9" s="87" t="s">
        <v>343</v>
      </c>
      <c r="P9" s="87"/>
      <c r="Q9" s="87"/>
      <c r="R9" s="87"/>
    </row>
    <row r="10" spans="1:18" ht="23.45" customHeight="1" thickBot="1" x14ac:dyDescent="0.3">
      <c r="A10" s="214" t="s">
        <v>344</v>
      </c>
      <c r="B10" s="87"/>
      <c r="C10" s="217" t="s">
        <v>345</v>
      </c>
      <c r="D10" s="87"/>
      <c r="E10" s="87"/>
      <c r="F10" s="212" t="s">
        <v>24</v>
      </c>
      <c r="G10" s="87"/>
      <c r="H10" s="217" t="s">
        <v>345</v>
      </c>
      <c r="I10" s="217" t="s">
        <v>345</v>
      </c>
      <c r="J10" s="217" t="s">
        <v>345</v>
      </c>
      <c r="K10" s="217" t="s">
        <v>345</v>
      </c>
      <c r="L10" s="217" t="s">
        <v>345</v>
      </c>
      <c r="M10" s="217" t="s">
        <v>345</v>
      </c>
      <c r="N10" s="217" t="s">
        <v>345</v>
      </c>
      <c r="O10" s="217" t="s">
        <v>345</v>
      </c>
      <c r="P10" s="87"/>
      <c r="Q10" s="87"/>
      <c r="R10" s="87"/>
    </row>
    <row r="11" spans="1:18" ht="23.45" customHeight="1" thickBot="1" x14ac:dyDescent="0.3">
      <c r="A11" s="214" t="s">
        <v>346</v>
      </c>
      <c r="B11" s="87"/>
      <c r="C11" s="217" t="s">
        <v>264</v>
      </c>
      <c r="D11" s="87"/>
      <c r="E11" s="87"/>
      <c r="F11" s="212" t="s">
        <v>25</v>
      </c>
      <c r="G11" s="87"/>
      <c r="H11" s="217" t="s">
        <v>264</v>
      </c>
      <c r="I11" s="217" t="s">
        <v>264</v>
      </c>
      <c r="J11" s="217" t="s">
        <v>264</v>
      </c>
      <c r="K11" s="217" t="s">
        <v>264</v>
      </c>
      <c r="L11" s="217" t="s">
        <v>264</v>
      </c>
      <c r="M11" s="217" t="s">
        <v>264</v>
      </c>
      <c r="N11" s="217" t="s">
        <v>264</v>
      </c>
      <c r="O11" s="217" t="s">
        <v>264</v>
      </c>
      <c r="P11" s="87"/>
      <c r="Q11" s="87"/>
      <c r="R11" s="87"/>
    </row>
    <row r="12" spans="1:18" ht="15.75" thickBot="1" x14ac:dyDescent="0.3">
      <c r="A12" s="87"/>
      <c r="B12" s="87"/>
      <c r="C12" s="217" t="s">
        <v>60</v>
      </c>
      <c r="D12" s="87"/>
      <c r="E12" s="87"/>
      <c r="F12" s="212" t="s">
        <v>26</v>
      </c>
      <c r="G12" s="87"/>
      <c r="H12" s="217" t="s">
        <v>60</v>
      </c>
      <c r="I12" s="217" t="s">
        <v>60</v>
      </c>
      <c r="J12" s="217" t="s">
        <v>60</v>
      </c>
      <c r="K12" s="217" t="s">
        <v>60</v>
      </c>
      <c r="L12" s="217" t="s">
        <v>60</v>
      </c>
      <c r="M12" s="217" t="s">
        <v>60</v>
      </c>
      <c r="N12" s="217" t="s">
        <v>60</v>
      </c>
      <c r="O12" s="217" t="s">
        <v>60</v>
      </c>
      <c r="P12" s="87"/>
      <c r="Q12" s="87"/>
      <c r="R12" s="87"/>
    </row>
    <row r="13" spans="1:18" ht="15.75" thickBot="1" x14ac:dyDescent="0.3">
      <c r="A13" s="87"/>
      <c r="B13" s="87"/>
      <c r="C13" s="217" t="s">
        <v>4</v>
      </c>
      <c r="D13" s="87"/>
      <c r="E13" s="87"/>
      <c r="F13" s="212" t="s">
        <v>27</v>
      </c>
      <c r="G13" s="87"/>
      <c r="H13" s="217" t="s">
        <v>4</v>
      </c>
      <c r="I13" s="217" t="s">
        <v>4</v>
      </c>
      <c r="J13" s="217" t="s">
        <v>4</v>
      </c>
      <c r="K13" s="217" t="s">
        <v>4</v>
      </c>
      <c r="L13" s="217" t="s">
        <v>4</v>
      </c>
      <c r="M13" s="217" t="s">
        <v>4</v>
      </c>
      <c r="N13" s="217" t="s">
        <v>4</v>
      </c>
      <c r="O13" s="217" t="s">
        <v>4</v>
      </c>
      <c r="P13" s="87"/>
      <c r="Q13" s="87"/>
      <c r="R13" s="87"/>
    </row>
    <row r="14" spans="1:18" ht="15.75" thickBot="1" x14ac:dyDescent="0.3">
      <c r="A14" s="87"/>
      <c r="B14" s="87"/>
      <c r="C14" s="217" t="s">
        <v>347</v>
      </c>
      <c r="D14" s="87"/>
      <c r="E14" s="87"/>
      <c r="F14" s="212" t="s">
        <v>28</v>
      </c>
      <c r="G14" s="87"/>
      <c r="H14" s="217" t="s">
        <v>347</v>
      </c>
      <c r="I14" s="217" t="s">
        <v>347</v>
      </c>
      <c r="J14" s="217" t="s">
        <v>347</v>
      </c>
      <c r="K14" s="217" t="s">
        <v>347</v>
      </c>
      <c r="L14" s="217" t="s">
        <v>347</v>
      </c>
      <c r="M14" s="217" t="s">
        <v>347</v>
      </c>
      <c r="N14" s="217" t="s">
        <v>347</v>
      </c>
      <c r="O14" s="217" t="s">
        <v>347</v>
      </c>
      <c r="P14" s="87"/>
      <c r="Q14" s="87"/>
      <c r="R14" s="87"/>
    </row>
    <row r="15" spans="1:18" ht="15.75" thickBot="1" x14ac:dyDescent="0.3">
      <c r="A15" s="87"/>
      <c r="B15" s="87"/>
      <c r="C15" s="217" t="s">
        <v>348</v>
      </c>
      <c r="D15" s="87"/>
      <c r="E15" s="87"/>
      <c r="F15" s="212" t="s">
        <v>29</v>
      </c>
      <c r="G15" s="87"/>
      <c r="H15" s="217" t="s">
        <v>348</v>
      </c>
      <c r="I15" s="217" t="s">
        <v>348</v>
      </c>
      <c r="J15" s="217" t="s">
        <v>348</v>
      </c>
      <c r="K15" s="217" t="s">
        <v>348</v>
      </c>
      <c r="L15" s="217" t="s">
        <v>348</v>
      </c>
      <c r="M15" s="217" t="s">
        <v>348</v>
      </c>
      <c r="N15" s="217" t="s">
        <v>348</v>
      </c>
      <c r="O15" s="217" t="s">
        <v>348</v>
      </c>
      <c r="P15" s="87"/>
      <c r="Q15" s="87"/>
      <c r="R15" s="87"/>
    </row>
    <row r="16" spans="1:18" ht="15.75" thickBot="1" x14ac:dyDescent="0.3">
      <c r="A16" s="87"/>
      <c r="B16" s="87"/>
      <c r="C16" s="217" t="s">
        <v>349</v>
      </c>
      <c r="D16" s="87"/>
      <c r="E16" s="87"/>
      <c r="F16" s="212" t="s">
        <v>30</v>
      </c>
      <c r="G16" s="87"/>
      <c r="H16" s="217" t="s">
        <v>349</v>
      </c>
      <c r="I16" s="217" t="s">
        <v>349</v>
      </c>
      <c r="J16" s="217" t="s">
        <v>349</v>
      </c>
      <c r="K16" s="217" t="s">
        <v>349</v>
      </c>
      <c r="L16" s="217" t="s">
        <v>349</v>
      </c>
      <c r="M16" s="217" t="s">
        <v>349</v>
      </c>
      <c r="N16" s="217" t="s">
        <v>349</v>
      </c>
      <c r="O16" s="217" t="s">
        <v>349</v>
      </c>
      <c r="P16" s="87"/>
      <c r="Q16" s="87"/>
      <c r="R16" s="87"/>
    </row>
    <row r="17" spans="1:18" ht="26.25" thickBot="1" x14ac:dyDescent="0.3">
      <c r="A17" s="87"/>
      <c r="B17" s="87"/>
      <c r="C17" s="217" t="s">
        <v>350</v>
      </c>
      <c r="D17" s="87"/>
      <c r="E17" s="87"/>
      <c r="F17" s="212" t="s">
        <v>31</v>
      </c>
      <c r="G17" s="87"/>
      <c r="H17" s="217" t="s">
        <v>350</v>
      </c>
      <c r="I17" s="217" t="s">
        <v>350</v>
      </c>
      <c r="J17" s="217" t="s">
        <v>350</v>
      </c>
      <c r="K17" s="217" t="s">
        <v>350</v>
      </c>
      <c r="L17" s="217" t="s">
        <v>350</v>
      </c>
      <c r="M17" s="217" t="s">
        <v>350</v>
      </c>
      <c r="N17" s="217" t="s">
        <v>350</v>
      </c>
      <c r="O17" s="217" t="s">
        <v>350</v>
      </c>
      <c r="P17" s="87"/>
      <c r="Q17" s="87"/>
      <c r="R17" s="87"/>
    </row>
    <row r="18" spans="1:18" ht="15.75" thickBot="1" x14ac:dyDescent="0.3">
      <c r="A18" s="87"/>
      <c r="B18" s="87"/>
      <c r="C18" s="217" t="s">
        <v>351</v>
      </c>
      <c r="D18" s="87"/>
      <c r="E18" s="87"/>
      <c r="F18" s="212" t="s">
        <v>32</v>
      </c>
      <c r="G18" s="87"/>
      <c r="H18" s="217" t="s">
        <v>351</v>
      </c>
      <c r="I18" s="217" t="s">
        <v>351</v>
      </c>
      <c r="J18" s="217" t="s">
        <v>351</v>
      </c>
      <c r="K18" s="217" t="s">
        <v>351</v>
      </c>
      <c r="L18" s="217" t="s">
        <v>351</v>
      </c>
      <c r="M18" s="217" t="s">
        <v>351</v>
      </c>
      <c r="N18" s="217" t="s">
        <v>351</v>
      </c>
      <c r="O18" s="217" t="s">
        <v>351</v>
      </c>
      <c r="P18" s="87"/>
      <c r="Q18" s="87"/>
      <c r="R18" s="87"/>
    </row>
    <row r="19" spans="1:18" ht="15.75" thickBot="1" x14ac:dyDescent="0.3">
      <c r="A19" s="87"/>
      <c r="B19" s="87"/>
      <c r="C19" s="217" t="s">
        <v>352</v>
      </c>
      <c r="D19" s="87"/>
      <c r="E19" s="87"/>
      <c r="F19" s="212" t="s">
        <v>33</v>
      </c>
      <c r="G19" s="87"/>
      <c r="H19" s="217" t="s">
        <v>352</v>
      </c>
      <c r="I19" s="217" t="s">
        <v>352</v>
      </c>
      <c r="J19" s="217" t="s">
        <v>352</v>
      </c>
      <c r="K19" s="217" t="s">
        <v>352</v>
      </c>
      <c r="L19" s="217" t="s">
        <v>352</v>
      </c>
      <c r="M19" s="217" t="s">
        <v>352</v>
      </c>
      <c r="N19" s="217" t="s">
        <v>352</v>
      </c>
      <c r="O19" s="217" t="s">
        <v>352</v>
      </c>
      <c r="P19" s="87"/>
      <c r="Q19" s="87"/>
      <c r="R19" s="87"/>
    </row>
    <row r="20" spans="1:18" ht="15.75" thickBot="1" x14ac:dyDescent="0.3">
      <c r="A20" s="87"/>
      <c r="B20" s="87"/>
      <c r="C20" s="217" t="s">
        <v>353</v>
      </c>
      <c r="D20" s="87"/>
      <c r="E20" s="87"/>
      <c r="F20" s="212" t="s">
        <v>34</v>
      </c>
      <c r="G20" s="87"/>
      <c r="H20" s="217" t="s">
        <v>353</v>
      </c>
      <c r="I20" s="217" t="s">
        <v>353</v>
      </c>
      <c r="J20" s="217" t="s">
        <v>353</v>
      </c>
      <c r="K20" s="217" t="s">
        <v>353</v>
      </c>
      <c r="L20" s="217" t="s">
        <v>353</v>
      </c>
      <c r="M20" s="217" t="s">
        <v>353</v>
      </c>
      <c r="N20" s="217" t="s">
        <v>353</v>
      </c>
      <c r="O20" s="217" t="s">
        <v>353</v>
      </c>
      <c r="P20" s="87"/>
      <c r="Q20" s="87"/>
      <c r="R20" s="87"/>
    </row>
    <row r="21" spans="1:18" ht="15.75" thickBot="1" x14ac:dyDescent="0.3">
      <c r="A21" s="87"/>
      <c r="B21" s="87"/>
      <c r="C21" s="217" t="s">
        <v>354</v>
      </c>
      <c r="D21" s="87"/>
      <c r="E21" s="87"/>
      <c r="F21" s="212" t="s">
        <v>35</v>
      </c>
      <c r="G21" s="87"/>
      <c r="H21" s="217" t="s">
        <v>354</v>
      </c>
      <c r="I21" s="217" t="s">
        <v>354</v>
      </c>
      <c r="J21" s="217" t="s">
        <v>354</v>
      </c>
      <c r="K21" s="217" t="s">
        <v>354</v>
      </c>
      <c r="L21" s="217" t="s">
        <v>354</v>
      </c>
      <c r="M21" s="217" t="s">
        <v>354</v>
      </c>
      <c r="N21" s="217" t="s">
        <v>354</v>
      </c>
      <c r="O21" s="217" t="s">
        <v>354</v>
      </c>
      <c r="P21" s="87"/>
      <c r="Q21" s="87"/>
      <c r="R21" s="87"/>
    </row>
    <row r="22" spans="1:18" ht="15.75" thickBot="1" x14ac:dyDescent="0.3">
      <c r="A22" s="87"/>
      <c r="B22" s="87"/>
      <c r="C22" s="217" t="s">
        <v>355</v>
      </c>
      <c r="D22" s="87"/>
      <c r="E22" s="87"/>
      <c r="F22" s="212" t="s">
        <v>36</v>
      </c>
      <c r="G22" s="87"/>
      <c r="H22" s="217" t="s">
        <v>355</v>
      </c>
      <c r="I22" s="217" t="s">
        <v>355</v>
      </c>
      <c r="J22" s="217" t="s">
        <v>355</v>
      </c>
      <c r="K22" s="217" t="s">
        <v>355</v>
      </c>
      <c r="L22" s="217" t="s">
        <v>355</v>
      </c>
      <c r="M22" s="217" t="s">
        <v>355</v>
      </c>
      <c r="N22" s="217" t="s">
        <v>355</v>
      </c>
      <c r="O22" s="217" t="s">
        <v>355</v>
      </c>
      <c r="P22" s="87"/>
      <c r="Q22" s="87"/>
      <c r="R22" s="87"/>
    </row>
    <row r="23" spans="1:18" ht="17.45" customHeight="1" thickBot="1" x14ac:dyDescent="0.3">
      <c r="A23" s="87"/>
      <c r="B23" s="87"/>
      <c r="C23" s="217" t="s">
        <v>356</v>
      </c>
      <c r="D23" s="87"/>
      <c r="E23" s="87"/>
      <c r="F23" s="212" t="s">
        <v>37</v>
      </c>
      <c r="G23" s="87"/>
      <c r="H23" s="217" t="s">
        <v>356</v>
      </c>
      <c r="I23" s="217" t="s">
        <v>356</v>
      </c>
      <c r="J23" s="217" t="s">
        <v>356</v>
      </c>
      <c r="K23" s="217" t="s">
        <v>356</v>
      </c>
      <c r="L23" s="217" t="s">
        <v>356</v>
      </c>
      <c r="M23" s="217" t="s">
        <v>356</v>
      </c>
      <c r="N23" s="217" t="s">
        <v>356</v>
      </c>
      <c r="O23" s="217" t="s">
        <v>356</v>
      </c>
      <c r="P23" s="87"/>
      <c r="Q23" s="87"/>
      <c r="R23" s="87"/>
    </row>
    <row r="24" spans="1:18" ht="15.75" thickBot="1" x14ac:dyDescent="0.3">
      <c r="A24" s="87"/>
      <c r="B24" s="87"/>
      <c r="C24" s="217" t="s">
        <v>357</v>
      </c>
      <c r="D24" s="87"/>
      <c r="E24" s="87"/>
      <c r="F24" s="212" t="s">
        <v>38</v>
      </c>
      <c r="G24" s="87"/>
      <c r="H24" s="217" t="s">
        <v>357</v>
      </c>
      <c r="I24" s="217" t="s">
        <v>357</v>
      </c>
      <c r="J24" s="217" t="s">
        <v>357</v>
      </c>
      <c r="K24" s="217" t="s">
        <v>357</v>
      </c>
      <c r="L24" s="217" t="s">
        <v>357</v>
      </c>
      <c r="M24" s="217" t="s">
        <v>357</v>
      </c>
      <c r="N24" s="217" t="s">
        <v>357</v>
      </c>
      <c r="O24" s="217" t="s">
        <v>357</v>
      </c>
      <c r="P24" s="87"/>
      <c r="Q24" s="87"/>
      <c r="R24" s="87"/>
    </row>
    <row r="25" spans="1:18" ht="15.75" thickBot="1" x14ac:dyDescent="0.3">
      <c r="A25" s="87"/>
      <c r="B25" s="87"/>
      <c r="C25" s="217" t="s">
        <v>358</v>
      </c>
      <c r="D25" s="87"/>
      <c r="E25" s="87"/>
      <c r="F25" s="212" t="s">
        <v>39</v>
      </c>
      <c r="G25" s="87"/>
      <c r="H25" s="217" t="s">
        <v>358</v>
      </c>
      <c r="I25" s="217" t="s">
        <v>358</v>
      </c>
      <c r="J25" s="217" t="s">
        <v>358</v>
      </c>
      <c r="K25" s="217" t="s">
        <v>358</v>
      </c>
      <c r="L25" s="217" t="s">
        <v>358</v>
      </c>
      <c r="M25" s="217" t="s">
        <v>358</v>
      </c>
      <c r="N25" s="217" t="s">
        <v>358</v>
      </c>
      <c r="O25" s="217" t="s">
        <v>358</v>
      </c>
      <c r="P25" s="87"/>
      <c r="Q25" s="87"/>
      <c r="R25" s="87"/>
    </row>
    <row r="26" spans="1:18" ht="26.25" thickBot="1" x14ac:dyDescent="0.3">
      <c r="A26" s="87"/>
      <c r="B26" s="87"/>
      <c r="C26" s="217" t="s">
        <v>359</v>
      </c>
      <c r="D26" s="87"/>
      <c r="E26" s="87"/>
      <c r="F26" s="212" t="s">
        <v>40</v>
      </c>
      <c r="G26" s="87"/>
      <c r="H26" s="217" t="s">
        <v>359</v>
      </c>
      <c r="I26" s="217" t="s">
        <v>359</v>
      </c>
      <c r="J26" s="217" t="s">
        <v>359</v>
      </c>
      <c r="K26" s="217" t="s">
        <v>359</v>
      </c>
      <c r="L26" s="217" t="s">
        <v>359</v>
      </c>
      <c r="M26" s="217" t="s">
        <v>359</v>
      </c>
      <c r="N26" s="217" t="s">
        <v>359</v>
      </c>
      <c r="O26" s="217" t="s">
        <v>359</v>
      </c>
      <c r="P26" s="87"/>
      <c r="Q26" s="87"/>
      <c r="R26" s="87"/>
    </row>
    <row r="27" spans="1:18" x14ac:dyDescent="0.25">
      <c r="A27" s="87"/>
      <c r="B27" s="87"/>
      <c r="C27" s="217" t="s">
        <v>360</v>
      </c>
      <c r="D27" s="87"/>
      <c r="E27" s="87"/>
      <c r="F27" s="87"/>
      <c r="G27" s="87"/>
      <c r="H27" s="217" t="s">
        <v>360</v>
      </c>
      <c r="I27" s="217" t="s">
        <v>360</v>
      </c>
      <c r="J27" s="217" t="s">
        <v>360</v>
      </c>
      <c r="K27" s="217" t="s">
        <v>360</v>
      </c>
      <c r="L27" s="217" t="s">
        <v>360</v>
      </c>
      <c r="M27" s="217" t="s">
        <v>360</v>
      </c>
      <c r="N27" s="217" t="s">
        <v>360</v>
      </c>
      <c r="O27" s="217" t="s">
        <v>360</v>
      </c>
      <c r="P27" s="87"/>
      <c r="Q27" s="87"/>
      <c r="R27" s="87"/>
    </row>
    <row r="28" spans="1:18" x14ac:dyDescent="0.25">
      <c r="A28" s="87"/>
      <c r="B28" s="87"/>
      <c r="C28" s="217" t="s">
        <v>361</v>
      </c>
      <c r="D28" s="87"/>
      <c r="E28" s="87"/>
      <c r="F28" s="87"/>
      <c r="G28" s="87"/>
      <c r="H28" s="217" t="s">
        <v>361</v>
      </c>
      <c r="I28" s="217" t="s">
        <v>361</v>
      </c>
      <c r="J28" s="217" t="s">
        <v>361</v>
      </c>
      <c r="K28" s="217" t="s">
        <v>361</v>
      </c>
      <c r="L28" s="217" t="s">
        <v>361</v>
      </c>
      <c r="M28" s="217" t="s">
        <v>361</v>
      </c>
      <c r="N28" s="217" t="s">
        <v>361</v>
      </c>
      <c r="O28" s="217" t="s">
        <v>361</v>
      </c>
      <c r="P28" s="87"/>
      <c r="Q28" s="87"/>
      <c r="R28" s="87"/>
    </row>
    <row r="29" spans="1:18" x14ac:dyDescent="0.25">
      <c r="A29" s="87"/>
      <c r="B29" s="87"/>
      <c r="C29" s="217" t="s">
        <v>362</v>
      </c>
      <c r="D29" s="87"/>
      <c r="E29" s="87"/>
      <c r="F29" s="87"/>
      <c r="G29" s="87"/>
      <c r="H29" s="217" t="s">
        <v>362</v>
      </c>
      <c r="I29" s="217" t="s">
        <v>362</v>
      </c>
      <c r="J29" s="217" t="s">
        <v>362</v>
      </c>
      <c r="K29" s="217" t="s">
        <v>362</v>
      </c>
      <c r="L29" s="217" t="s">
        <v>362</v>
      </c>
      <c r="M29" s="217" t="s">
        <v>362</v>
      </c>
      <c r="N29" s="217" t="s">
        <v>362</v>
      </c>
      <c r="O29" s="217" t="s">
        <v>362</v>
      </c>
      <c r="P29" s="87"/>
      <c r="Q29" s="87"/>
      <c r="R29" s="87"/>
    </row>
    <row r="30" spans="1:18" x14ac:dyDescent="0.25">
      <c r="A30" s="87"/>
      <c r="B30" s="87"/>
      <c r="C30" s="217" t="s">
        <v>363</v>
      </c>
      <c r="D30" s="87"/>
      <c r="E30" s="87"/>
      <c r="F30" s="87"/>
      <c r="G30" s="87"/>
      <c r="H30" s="217" t="s">
        <v>363</v>
      </c>
      <c r="I30" s="217" t="s">
        <v>363</v>
      </c>
      <c r="J30" s="217" t="s">
        <v>363</v>
      </c>
      <c r="K30" s="217" t="s">
        <v>363</v>
      </c>
      <c r="L30" s="217" t="s">
        <v>363</v>
      </c>
      <c r="M30" s="217" t="s">
        <v>363</v>
      </c>
      <c r="N30" s="217" t="s">
        <v>363</v>
      </c>
      <c r="O30" s="217" t="s">
        <v>363</v>
      </c>
      <c r="P30" s="87"/>
      <c r="Q30" s="87"/>
      <c r="R30" s="87"/>
    </row>
    <row r="31" spans="1:18" x14ac:dyDescent="0.25">
      <c r="A31" s="87"/>
      <c r="B31" s="87"/>
      <c r="C31" s="217" t="s">
        <v>364</v>
      </c>
      <c r="D31" s="87"/>
      <c r="E31" s="87"/>
      <c r="F31" s="87"/>
      <c r="G31" s="87"/>
      <c r="H31" s="217" t="s">
        <v>364</v>
      </c>
      <c r="I31" s="217" t="s">
        <v>364</v>
      </c>
      <c r="J31" s="217" t="s">
        <v>364</v>
      </c>
      <c r="K31" s="217" t="s">
        <v>364</v>
      </c>
      <c r="L31" s="217" t="s">
        <v>364</v>
      </c>
      <c r="M31" s="217" t="s">
        <v>364</v>
      </c>
      <c r="N31" s="217" t="s">
        <v>364</v>
      </c>
      <c r="O31" s="217" t="s">
        <v>364</v>
      </c>
      <c r="P31" s="87"/>
      <c r="Q31" s="87"/>
      <c r="R31" s="87"/>
    </row>
    <row r="32" spans="1:18" x14ac:dyDescent="0.25">
      <c r="A32" s="87"/>
      <c r="B32" s="87"/>
      <c r="C32" s="87"/>
      <c r="D32" s="87"/>
      <c r="E32" s="87"/>
      <c r="F32" s="87"/>
      <c r="G32" s="87"/>
      <c r="H32" s="87"/>
      <c r="I32" s="87"/>
      <c r="J32" s="87"/>
      <c r="K32" s="87"/>
      <c r="L32" s="87"/>
      <c r="M32" s="87"/>
      <c r="N32" s="87"/>
      <c r="O32" s="87"/>
      <c r="P32" s="87"/>
      <c r="Q32" s="87"/>
      <c r="R32" s="87"/>
    </row>
    <row r="33" spans="1:18" x14ac:dyDescent="0.25">
      <c r="A33" s="87"/>
      <c r="B33" s="87"/>
      <c r="C33" s="87"/>
      <c r="D33" s="87"/>
      <c r="E33" s="87"/>
      <c r="F33" s="87"/>
      <c r="G33" s="87"/>
      <c r="H33" s="87"/>
      <c r="I33" s="87"/>
      <c r="J33" s="87"/>
      <c r="K33" s="87"/>
      <c r="L33" s="87"/>
      <c r="M33" s="87"/>
      <c r="N33" s="87"/>
      <c r="O33" s="87"/>
      <c r="P33" s="87"/>
      <c r="Q33" s="87"/>
      <c r="R33" s="87"/>
    </row>
    <row r="34" spans="1:18" x14ac:dyDescent="0.25">
      <c r="A34" s="87"/>
      <c r="B34" s="87"/>
      <c r="C34" s="87"/>
      <c r="D34" s="87"/>
      <c r="E34" s="87"/>
      <c r="F34" s="87"/>
      <c r="G34" s="87"/>
      <c r="H34" s="87"/>
      <c r="I34" s="87"/>
      <c r="J34" s="87"/>
      <c r="K34" s="87"/>
      <c r="L34" s="87"/>
      <c r="M34" s="87"/>
      <c r="N34" s="87"/>
      <c r="O34" s="87"/>
      <c r="P34" s="87"/>
      <c r="Q34" s="87"/>
      <c r="R34" s="87"/>
    </row>
    <row r="37" spans="1:18" x14ac:dyDescent="0.25">
      <c r="A37" s="16" t="s">
        <v>192</v>
      </c>
      <c r="E37" s="16" t="s">
        <v>53</v>
      </c>
      <c r="J37" s="16" t="s">
        <v>53</v>
      </c>
    </row>
    <row r="38" spans="1:18" x14ac:dyDescent="0.25">
      <c r="A38" s="16">
        <v>1</v>
      </c>
      <c r="E38" s="16" t="s">
        <v>190</v>
      </c>
      <c r="J38" s="218" t="s">
        <v>510</v>
      </c>
    </row>
    <row r="39" spans="1:18" x14ac:dyDescent="0.25">
      <c r="A39" s="16">
        <v>2</v>
      </c>
      <c r="E39" s="16" t="s">
        <v>508</v>
      </c>
      <c r="J39" s="218" t="s">
        <v>511</v>
      </c>
    </row>
    <row r="40" spans="1:18" x14ac:dyDescent="0.25">
      <c r="A40" s="16">
        <v>3</v>
      </c>
      <c r="E40" s="16" t="s">
        <v>509</v>
      </c>
      <c r="J40" s="218" t="s">
        <v>512</v>
      </c>
    </row>
    <row r="41" spans="1:18" x14ac:dyDescent="0.25">
      <c r="A41" s="16">
        <v>4</v>
      </c>
      <c r="J41" s="218" t="s">
        <v>513</v>
      </c>
    </row>
    <row r="42" spans="1:18" x14ac:dyDescent="0.25">
      <c r="A42" s="16">
        <v>5</v>
      </c>
      <c r="J42" s="218" t="s">
        <v>334</v>
      </c>
    </row>
    <row r="43" spans="1:18" x14ac:dyDescent="0.25">
      <c r="A43" s="16">
        <v>6</v>
      </c>
      <c r="J43" s="218" t="s">
        <v>335</v>
      </c>
    </row>
    <row r="44" spans="1:18" x14ac:dyDescent="0.25">
      <c r="A44" s="16">
        <v>7</v>
      </c>
      <c r="J44" s="218" t="s">
        <v>344</v>
      </c>
    </row>
    <row r="45" spans="1:18" x14ac:dyDescent="0.25">
      <c r="A45" s="16">
        <v>8</v>
      </c>
      <c r="J45" s="218" t="s">
        <v>346</v>
      </c>
    </row>
    <row r="46" spans="1:18" x14ac:dyDescent="0.25">
      <c r="A46" s="16">
        <v>9</v>
      </c>
      <c r="J46" s="218" t="s">
        <v>514</v>
      </c>
    </row>
    <row r="47" spans="1:18" x14ac:dyDescent="0.25">
      <c r="A47" s="16">
        <v>10</v>
      </c>
      <c r="J47" s="218" t="s">
        <v>390</v>
      </c>
    </row>
    <row r="48" spans="1:18" x14ac:dyDescent="0.25">
      <c r="A48" s="16">
        <v>11</v>
      </c>
      <c r="J48" s="218" t="s">
        <v>400</v>
      </c>
    </row>
    <row r="49" spans="1:10" x14ac:dyDescent="0.25">
      <c r="A49" s="16">
        <v>12</v>
      </c>
      <c r="J49" s="218" t="s">
        <v>190</v>
      </c>
    </row>
    <row r="50" spans="1:10" x14ac:dyDescent="0.25">
      <c r="A50" s="16">
        <v>13</v>
      </c>
      <c r="J50" s="218"/>
    </row>
    <row r="51" spans="1:10" x14ac:dyDescent="0.25">
      <c r="A51" s="16">
        <v>14</v>
      </c>
      <c r="J51" s="218"/>
    </row>
    <row r="52" spans="1:10" x14ac:dyDescent="0.25">
      <c r="A52" s="16">
        <v>15</v>
      </c>
      <c r="J52" s="218"/>
    </row>
    <row r="53" spans="1:10" x14ac:dyDescent="0.25">
      <c r="A53" s="16">
        <v>16</v>
      </c>
      <c r="J53" s="218"/>
    </row>
    <row r="54" spans="1:10" x14ac:dyDescent="0.25">
      <c r="A54" s="16">
        <v>17</v>
      </c>
      <c r="J54" s="218"/>
    </row>
    <row r="55" spans="1:10" x14ac:dyDescent="0.25">
      <c r="A55" s="16">
        <v>18</v>
      </c>
      <c r="J55" s="218"/>
    </row>
    <row r="56" spans="1:10" x14ac:dyDescent="0.25">
      <c r="A56" s="16">
        <v>19</v>
      </c>
      <c r="J56" s="218"/>
    </row>
    <row r="57" spans="1:10" x14ac:dyDescent="0.25">
      <c r="A57" s="16">
        <v>20</v>
      </c>
      <c r="J57" s="218"/>
    </row>
    <row r="58" spans="1:10" x14ac:dyDescent="0.25">
      <c r="A58" s="16">
        <v>21</v>
      </c>
      <c r="J58" s="218"/>
    </row>
    <row r="59" spans="1:10" x14ac:dyDescent="0.25">
      <c r="A59" s="16">
        <v>22</v>
      </c>
      <c r="J59" s="218"/>
    </row>
    <row r="60" spans="1:10" x14ac:dyDescent="0.25">
      <c r="A60" s="16">
        <v>23</v>
      </c>
      <c r="J60" s="218"/>
    </row>
    <row r="61" spans="1:10" x14ac:dyDescent="0.25">
      <c r="A61" s="16">
        <v>24</v>
      </c>
    </row>
    <row r="62" spans="1:10" x14ac:dyDescent="0.25">
      <c r="A62" s="16">
        <v>25</v>
      </c>
    </row>
    <row r="63" spans="1:10" x14ac:dyDescent="0.25">
      <c r="A63" s="16">
        <v>26</v>
      </c>
    </row>
    <row r="64" spans="1:10" x14ac:dyDescent="0.25">
      <c r="A64" s="16">
        <v>27</v>
      </c>
    </row>
    <row r="65" spans="1:1" x14ac:dyDescent="0.25">
      <c r="A65" s="16">
        <v>28</v>
      </c>
    </row>
    <row r="66" spans="1:1" x14ac:dyDescent="0.25">
      <c r="A66" s="16">
        <v>29</v>
      </c>
    </row>
    <row r="67" spans="1:1" x14ac:dyDescent="0.25">
      <c r="A67" s="16">
        <v>30</v>
      </c>
    </row>
    <row r="68" spans="1:1" x14ac:dyDescent="0.25">
      <c r="A68" s="16">
        <v>31</v>
      </c>
    </row>
    <row r="69" spans="1:1" x14ac:dyDescent="0.25">
      <c r="A69" s="16">
        <v>32</v>
      </c>
    </row>
    <row r="70" spans="1:1" x14ac:dyDescent="0.25">
      <c r="A70" s="16">
        <v>33</v>
      </c>
    </row>
    <row r="71" spans="1:1" x14ac:dyDescent="0.25">
      <c r="A71" s="16">
        <v>34</v>
      </c>
    </row>
    <row r="72" spans="1:1" x14ac:dyDescent="0.25">
      <c r="A72" s="16">
        <v>35</v>
      </c>
    </row>
    <row r="73" spans="1:1" x14ac:dyDescent="0.25">
      <c r="A73" s="16">
        <v>36</v>
      </c>
    </row>
    <row r="74" spans="1:1" x14ac:dyDescent="0.25">
      <c r="A74" s="16">
        <v>37</v>
      </c>
    </row>
    <row r="75" spans="1:1" x14ac:dyDescent="0.25">
      <c r="A75" s="16">
        <v>38</v>
      </c>
    </row>
    <row r="76" spans="1:1" x14ac:dyDescent="0.25">
      <c r="A76" s="16">
        <v>39</v>
      </c>
    </row>
    <row r="77" spans="1:1" x14ac:dyDescent="0.25">
      <c r="A77" s="16">
        <v>40</v>
      </c>
    </row>
    <row r="78" spans="1:1" x14ac:dyDescent="0.25">
      <c r="A78" s="16">
        <v>41</v>
      </c>
    </row>
    <row r="79" spans="1:1" x14ac:dyDescent="0.25">
      <c r="A79" s="16">
        <v>42</v>
      </c>
    </row>
    <row r="80" spans="1:1" x14ac:dyDescent="0.25">
      <c r="A80" s="16">
        <v>43</v>
      </c>
    </row>
    <row r="81" spans="1:1" x14ac:dyDescent="0.25">
      <c r="A81" s="16">
        <v>44</v>
      </c>
    </row>
    <row r="82" spans="1:1" x14ac:dyDescent="0.25">
      <c r="A82" s="16">
        <v>45</v>
      </c>
    </row>
    <row r="83" spans="1:1" x14ac:dyDescent="0.25">
      <c r="A83" s="16">
        <v>46</v>
      </c>
    </row>
    <row r="84" spans="1:1" x14ac:dyDescent="0.25">
      <c r="A84" s="16">
        <v>47</v>
      </c>
    </row>
    <row r="85" spans="1:1" x14ac:dyDescent="0.25">
      <c r="A85" s="16">
        <v>48</v>
      </c>
    </row>
    <row r="86" spans="1:1" x14ac:dyDescent="0.25">
      <c r="A86" s="16">
        <v>49</v>
      </c>
    </row>
    <row r="87" spans="1:1" x14ac:dyDescent="0.25">
      <c r="A87" s="16">
        <v>50</v>
      </c>
    </row>
    <row r="88" spans="1:1" x14ac:dyDescent="0.25">
      <c r="A88" s="16">
        <v>51</v>
      </c>
    </row>
    <row r="89" spans="1:1" x14ac:dyDescent="0.25">
      <c r="A89" s="16">
        <v>52</v>
      </c>
    </row>
    <row r="90" spans="1:1" x14ac:dyDescent="0.25">
      <c r="A90" s="16">
        <v>53</v>
      </c>
    </row>
    <row r="91" spans="1:1" x14ac:dyDescent="0.25">
      <c r="A91" s="16">
        <v>54</v>
      </c>
    </row>
    <row r="92" spans="1:1" x14ac:dyDescent="0.25">
      <c r="A92" s="16">
        <v>55</v>
      </c>
    </row>
    <row r="93" spans="1:1" x14ac:dyDescent="0.25">
      <c r="A93" s="16">
        <v>56</v>
      </c>
    </row>
    <row r="94" spans="1:1" x14ac:dyDescent="0.25">
      <c r="A94" s="16">
        <v>57</v>
      </c>
    </row>
    <row r="95" spans="1:1" x14ac:dyDescent="0.25">
      <c r="A95" s="16">
        <v>58</v>
      </c>
    </row>
    <row r="96" spans="1:1" x14ac:dyDescent="0.25">
      <c r="A96" s="16">
        <v>59</v>
      </c>
    </row>
    <row r="97" spans="1:1" x14ac:dyDescent="0.25">
      <c r="A97" s="16">
        <v>60</v>
      </c>
    </row>
    <row r="98" spans="1:1" x14ac:dyDescent="0.25">
      <c r="A98" s="16">
        <v>61</v>
      </c>
    </row>
    <row r="99" spans="1:1" x14ac:dyDescent="0.25">
      <c r="A99" s="16">
        <v>62</v>
      </c>
    </row>
    <row r="100" spans="1:1" x14ac:dyDescent="0.25">
      <c r="A100" s="16">
        <v>63</v>
      </c>
    </row>
    <row r="101" spans="1:1" x14ac:dyDescent="0.25">
      <c r="A101" s="16">
        <v>64</v>
      </c>
    </row>
    <row r="102" spans="1:1" x14ac:dyDescent="0.25">
      <c r="A102" s="16">
        <v>65</v>
      </c>
    </row>
    <row r="103" spans="1:1" x14ac:dyDescent="0.25">
      <c r="A103" s="16">
        <v>66</v>
      </c>
    </row>
    <row r="104" spans="1:1" x14ac:dyDescent="0.25">
      <c r="A104" s="16">
        <v>67</v>
      </c>
    </row>
    <row r="105" spans="1:1" x14ac:dyDescent="0.25">
      <c r="A105" s="16">
        <v>68</v>
      </c>
    </row>
    <row r="106" spans="1:1" x14ac:dyDescent="0.25">
      <c r="A106" s="16">
        <v>69</v>
      </c>
    </row>
    <row r="107" spans="1:1" x14ac:dyDescent="0.25">
      <c r="A107" s="16">
        <v>70</v>
      </c>
    </row>
    <row r="108" spans="1:1" x14ac:dyDescent="0.25">
      <c r="A108" s="16">
        <v>71</v>
      </c>
    </row>
    <row r="109" spans="1:1" x14ac:dyDescent="0.25">
      <c r="A109" s="16">
        <v>72</v>
      </c>
    </row>
    <row r="110" spans="1:1" x14ac:dyDescent="0.25">
      <c r="A110" s="16">
        <v>73</v>
      </c>
    </row>
    <row r="111" spans="1:1" x14ac:dyDescent="0.25">
      <c r="A111" s="16">
        <v>74</v>
      </c>
    </row>
    <row r="112" spans="1:1" x14ac:dyDescent="0.25">
      <c r="A112" s="16">
        <v>75</v>
      </c>
    </row>
    <row r="113" spans="1:1" x14ac:dyDescent="0.25">
      <c r="A113" s="16">
        <v>76</v>
      </c>
    </row>
    <row r="114" spans="1:1" x14ac:dyDescent="0.25">
      <c r="A114" s="16">
        <v>77</v>
      </c>
    </row>
    <row r="115" spans="1:1" x14ac:dyDescent="0.25">
      <c r="A115" s="16">
        <v>78</v>
      </c>
    </row>
    <row r="116" spans="1:1" x14ac:dyDescent="0.25">
      <c r="A116" s="16">
        <v>79</v>
      </c>
    </row>
    <row r="117" spans="1:1" x14ac:dyDescent="0.25">
      <c r="A117" s="16">
        <v>80</v>
      </c>
    </row>
    <row r="118" spans="1:1" x14ac:dyDescent="0.25">
      <c r="A118" s="16">
        <v>81</v>
      </c>
    </row>
    <row r="119" spans="1:1" x14ac:dyDescent="0.25">
      <c r="A119" s="16">
        <v>82</v>
      </c>
    </row>
    <row r="120" spans="1:1" x14ac:dyDescent="0.25">
      <c r="A120" s="16">
        <v>83</v>
      </c>
    </row>
    <row r="121" spans="1:1" x14ac:dyDescent="0.25">
      <c r="A121" s="16">
        <v>84</v>
      </c>
    </row>
    <row r="122" spans="1:1" x14ac:dyDescent="0.25">
      <c r="A122" s="16">
        <v>85</v>
      </c>
    </row>
    <row r="123" spans="1:1" x14ac:dyDescent="0.25">
      <c r="A123" s="16">
        <v>86</v>
      </c>
    </row>
    <row r="124" spans="1:1" x14ac:dyDescent="0.25">
      <c r="A124" s="16">
        <v>87</v>
      </c>
    </row>
    <row r="125" spans="1:1" x14ac:dyDescent="0.25">
      <c r="A125" s="16">
        <v>88</v>
      </c>
    </row>
    <row r="126" spans="1:1" x14ac:dyDescent="0.25">
      <c r="A126" s="16">
        <v>89</v>
      </c>
    </row>
    <row r="127" spans="1:1" x14ac:dyDescent="0.25">
      <c r="A127" s="16">
        <v>90</v>
      </c>
    </row>
    <row r="128" spans="1:1" x14ac:dyDescent="0.25">
      <c r="A128" s="16">
        <v>91</v>
      </c>
    </row>
    <row r="129" spans="1:1" x14ac:dyDescent="0.25">
      <c r="A129" s="16">
        <v>92</v>
      </c>
    </row>
    <row r="130" spans="1:1" x14ac:dyDescent="0.25">
      <c r="A130" s="16">
        <v>93</v>
      </c>
    </row>
    <row r="131" spans="1:1" x14ac:dyDescent="0.25">
      <c r="A131" s="16">
        <v>94</v>
      </c>
    </row>
    <row r="132" spans="1:1" x14ac:dyDescent="0.25">
      <c r="A132" s="16">
        <v>95</v>
      </c>
    </row>
    <row r="133" spans="1:1" x14ac:dyDescent="0.25">
      <c r="A133" s="16">
        <v>96</v>
      </c>
    </row>
    <row r="134" spans="1:1" x14ac:dyDescent="0.25">
      <c r="A134" s="16">
        <v>97</v>
      </c>
    </row>
    <row r="135" spans="1:1" x14ac:dyDescent="0.25">
      <c r="A135" s="16">
        <v>98</v>
      </c>
    </row>
    <row r="136" spans="1:1" x14ac:dyDescent="0.25">
      <c r="A136" s="16">
        <v>99</v>
      </c>
    </row>
    <row r="137" spans="1:1" x14ac:dyDescent="0.25">
      <c r="A137" s="16">
        <v>100</v>
      </c>
    </row>
    <row r="138" spans="1:1" x14ac:dyDescent="0.25">
      <c r="A138" s="16">
        <v>101</v>
      </c>
    </row>
    <row r="139" spans="1:1" x14ac:dyDescent="0.25">
      <c r="A139" s="16">
        <v>102</v>
      </c>
    </row>
    <row r="140" spans="1:1" x14ac:dyDescent="0.25">
      <c r="A140" s="16">
        <v>103</v>
      </c>
    </row>
    <row r="141" spans="1:1" x14ac:dyDescent="0.25">
      <c r="A141" s="16">
        <v>104</v>
      </c>
    </row>
    <row r="142" spans="1:1" x14ac:dyDescent="0.25">
      <c r="A142" s="16">
        <v>105</v>
      </c>
    </row>
    <row r="143" spans="1:1" x14ac:dyDescent="0.25">
      <c r="A143" s="16">
        <v>106</v>
      </c>
    </row>
    <row r="144" spans="1:1" x14ac:dyDescent="0.25">
      <c r="A144" s="16">
        <v>107</v>
      </c>
    </row>
    <row r="145" spans="1:1" x14ac:dyDescent="0.25">
      <c r="A145" s="16">
        <v>108</v>
      </c>
    </row>
    <row r="146" spans="1:1" x14ac:dyDescent="0.25">
      <c r="A146" s="16">
        <v>109</v>
      </c>
    </row>
    <row r="147" spans="1:1" x14ac:dyDescent="0.25">
      <c r="A147" s="16">
        <v>110</v>
      </c>
    </row>
    <row r="148" spans="1:1" x14ac:dyDescent="0.25">
      <c r="A148" s="16">
        <v>111</v>
      </c>
    </row>
    <row r="149" spans="1:1" x14ac:dyDescent="0.25">
      <c r="A149" s="16">
        <v>112</v>
      </c>
    </row>
    <row r="150" spans="1:1" x14ac:dyDescent="0.25">
      <c r="A150" s="16">
        <v>113</v>
      </c>
    </row>
    <row r="151" spans="1:1" x14ac:dyDescent="0.25">
      <c r="A151" s="16">
        <v>114</v>
      </c>
    </row>
    <row r="152" spans="1:1" x14ac:dyDescent="0.25">
      <c r="A152" s="16">
        <v>115</v>
      </c>
    </row>
    <row r="153" spans="1:1" x14ac:dyDescent="0.25">
      <c r="A153" s="16">
        <v>116</v>
      </c>
    </row>
    <row r="154" spans="1:1" x14ac:dyDescent="0.25">
      <c r="A154" s="16">
        <v>117</v>
      </c>
    </row>
    <row r="155" spans="1:1" x14ac:dyDescent="0.25">
      <c r="A155" s="16">
        <v>118</v>
      </c>
    </row>
    <row r="156" spans="1:1" x14ac:dyDescent="0.25">
      <c r="A156" s="16">
        <v>119</v>
      </c>
    </row>
    <row r="157" spans="1:1" x14ac:dyDescent="0.25">
      <c r="A157" s="16">
        <v>120</v>
      </c>
    </row>
    <row r="158" spans="1:1" x14ac:dyDescent="0.25">
      <c r="A158" s="16">
        <v>121</v>
      </c>
    </row>
    <row r="159" spans="1:1" x14ac:dyDescent="0.25">
      <c r="A159" s="16">
        <v>122</v>
      </c>
    </row>
    <row r="160" spans="1:1" x14ac:dyDescent="0.25">
      <c r="A160" s="16">
        <v>123</v>
      </c>
    </row>
    <row r="161" spans="1:1" x14ac:dyDescent="0.25">
      <c r="A161" s="16">
        <v>124</v>
      </c>
    </row>
    <row r="162" spans="1:1" x14ac:dyDescent="0.25">
      <c r="A162" s="16">
        <v>125</v>
      </c>
    </row>
    <row r="163" spans="1:1" x14ac:dyDescent="0.25">
      <c r="A163" s="16">
        <v>126</v>
      </c>
    </row>
    <row r="164" spans="1:1" x14ac:dyDescent="0.25">
      <c r="A164" s="16">
        <v>127</v>
      </c>
    </row>
    <row r="165" spans="1:1" x14ac:dyDescent="0.25">
      <c r="A165" s="16">
        <v>128</v>
      </c>
    </row>
    <row r="166" spans="1:1" x14ac:dyDescent="0.25">
      <c r="A166" s="16">
        <v>129</v>
      </c>
    </row>
    <row r="167" spans="1:1" x14ac:dyDescent="0.25">
      <c r="A167" s="16">
        <v>130</v>
      </c>
    </row>
    <row r="168" spans="1:1" x14ac:dyDescent="0.25">
      <c r="A168" s="16">
        <v>131</v>
      </c>
    </row>
    <row r="169" spans="1:1" x14ac:dyDescent="0.25">
      <c r="A169" s="16">
        <v>132</v>
      </c>
    </row>
    <row r="170" spans="1:1" x14ac:dyDescent="0.25">
      <c r="A170" s="16">
        <v>133</v>
      </c>
    </row>
    <row r="171" spans="1:1" x14ac:dyDescent="0.25">
      <c r="A171" s="16">
        <v>134</v>
      </c>
    </row>
    <row r="172" spans="1:1" x14ac:dyDescent="0.25">
      <c r="A172" s="16">
        <v>135</v>
      </c>
    </row>
    <row r="173" spans="1:1" x14ac:dyDescent="0.25">
      <c r="A173" s="16">
        <v>136</v>
      </c>
    </row>
    <row r="174" spans="1:1" x14ac:dyDescent="0.25">
      <c r="A174" s="16">
        <v>137</v>
      </c>
    </row>
    <row r="175" spans="1:1" x14ac:dyDescent="0.25">
      <c r="A175" s="16">
        <v>138</v>
      </c>
    </row>
    <row r="176" spans="1:1" x14ac:dyDescent="0.25">
      <c r="A176" s="16">
        <v>139</v>
      </c>
    </row>
    <row r="177" spans="1:1" x14ac:dyDescent="0.25">
      <c r="A177" s="16">
        <v>140</v>
      </c>
    </row>
    <row r="178" spans="1:1" x14ac:dyDescent="0.25">
      <c r="A178" s="16">
        <v>141</v>
      </c>
    </row>
    <row r="179" spans="1:1" x14ac:dyDescent="0.25">
      <c r="A179" s="16">
        <v>142</v>
      </c>
    </row>
    <row r="180" spans="1:1" x14ac:dyDescent="0.25">
      <c r="A180" s="16">
        <v>143</v>
      </c>
    </row>
    <row r="181" spans="1:1" x14ac:dyDescent="0.25">
      <c r="A181" s="16">
        <v>144</v>
      </c>
    </row>
    <row r="182" spans="1:1" x14ac:dyDescent="0.25">
      <c r="A182" s="16">
        <v>145</v>
      </c>
    </row>
    <row r="183" spans="1:1" x14ac:dyDescent="0.25">
      <c r="A183" s="16">
        <v>146</v>
      </c>
    </row>
    <row r="184" spans="1:1" x14ac:dyDescent="0.25">
      <c r="A184" s="16">
        <v>147</v>
      </c>
    </row>
    <row r="185" spans="1:1" x14ac:dyDescent="0.25">
      <c r="A185" s="16">
        <v>148</v>
      </c>
    </row>
    <row r="186" spans="1:1" x14ac:dyDescent="0.25">
      <c r="A186" s="16">
        <v>149</v>
      </c>
    </row>
    <row r="187" spans="1:1" x14ac:dyDescent="0.25">
      <c r="A187" s="16">
        <v>150</v>
      </c>
    </row>
    <row r="188" spans="1:1" x14ac:dyDescent="0.25">
      <c r="A188" s="16">
        <v>151</v>
      </c>
    </row>
    <row r="189" spans="1:1" x14ac:dyDescent="0.25">
      <c r="A189" s="16">
        <v>152</v>
      </c>
    </row>
    <row r="190" spans="1:1" x14ac:dyDescent="0.25">
      <c r="A190" s="16">
        <v>153</v>
      </c>
    </row>
    <row r="191" spans="1:1" x14ac:dyDescent="0.25">
      <c r="A191" s="16">
        <v>154</v>
      </c>
    </row>
    <row r="192" spans="1:1" x14ac:dyDescent="0.25">
      <c r="A192" s="16">
        <v>155</v>
      </c>
    </row>
    <row r="193" spans="1:1" x14ac:dyDescent="0.25">
      <c r="A193" s="16">
        <v>156</v>
      </c>
    </row>
    <row r="194" spans="1:1" x14ac:dyDescent="0.25">
      <c r="A194" s="16">
        <v>157</v>
      </c>
    </row>
    <row r="195" spans="1:1" x14ac:dyDescent="0.25">
      <c r="A195" s="16">
        <v>158</v>
      </c>
    </row>
    <row r="196" spans="1:1" x14ac:dyDescent="0.25">
      <c r="A196" s="16">
        <v>159</v>
      </c>
    </row>
    <row r="197" spans="1:1" x14ac:dyDescent="0.25">
      <c r="A197" s="16">
        <v>160</v>
      </c>
    </row>
    <row r="198" spans="1:1" x14ac:dyDescent="0.25">
      <c r="A198" s="16">
        <v>161</v>
      </c>
    </row>
    <row r="199" spans="1:1" x14ac:dyDescent="0.25">
      <c r="A199" s="16">
        <v>162</v>
      </c>
    </row>
    <row r="200" spans="1:1" x14ac:dyDescent="0.25">
      <c r="A200" s="16">
        <v>163</v>
      </c>
    </row>
    <row r="201" spans="1:1" x14ac:dyDescent="0.25">
      <c r="A201" s="16">
        <v>164</v>
      </c>
    </row>
    <row r="202" spans="1:1" x14ac:dyDescent="0.25">
      <c r="A202" s="16">
        <v>165</v>
      </c>
    </row>
    <row r="203" spans="1:1" x14ac:dyDescent="0.25">
      <c r="A203" s="16">
        <v>166</v>
      </c>
    </row>
    <row r="204" spans="1:1" x14ac:dyDescent="0.25">
      <c r="A204" s="16">
        <v>167</v>
      </c>
    </row>
    <row r="205" spans="1:1" x14ac:dyDescent="0.25">
      <c r="A205" s="16">
        <v>168</v>
      </c>
    </row>
    <row r="206" spans="1:1" x14ac:dyDescent="0.25">
      <c r="A206" s="16">
        <v>169</v>
      </c>
    </row>
    <row r="207" spans="1:1" x14ac:dyDescent="0.25">
      <c r="A207" s="16">
        <v>170</v>
      </c>
    </row>
    <row r="208" spans="1:1" x14ac:dyDescent="0.25">
      <c r="A208" s="16">
        <v>171</v>
      </c>
    </row>
    <row r="209" spans="1:1" x14ac:dyDescent="0.25">
      <c r="A209" s="16">
        <v>172</v>
      </c>
    </row>
    <row r="210" spans="1:1" x14ac:dyDescent="0.25">
      <c r="A210" s="16">
        <v>173</v>
      </c>
    </row>
    <row r="211" spans="1:1" x14ac:dyDescent="0.25">
      <c r="A211" s="16">
        <v>174</v>
      </c>
    </row>
    <row r="212" spans="1:1" x14ac:dyDescent="0.25">
      <c r="A212" s="16">
        <v>175</v>
      </c>
    </row>
    <row r="213" spans="1:1" x14ac:dyDescent="0.25">
      <c r="A213" s="16">
        <v>176</v>
      </c>
    </row>
    <row r="214" spans="1:1" x14ac:dyDescent="0.25">
      <c r="A214" s="16">
        <v>177</v>
      </c>
    </row>
    <row r="215" spans="1:1" x14ac:dyDescent="0.25">
      <c r="A215" s="16">
        <v>178</v>
      </c>
    </row>
    <row r="216" spans="1:1" x14ac:dyDescent="0.25">
      <c r="A216" s="16">
        <v>179</v>
      </c>
    </row>
    <row r="217" spans="1:1" x14ac:dyDescent="0.25">
      <c r="A217" s="16">
        <v>180</v>
      </c>
    </row>
    <row r="218" spans="1:1" x14ac:dyDescent="0.25">
      <c r="A218" s="16">
        <v>181</v>
      </c>
    </row>
    <row r="219" spans="1:1" x14ac:dyDescent="0.25">
      <c r="A219" s="16">
        <v>182</v>
      </c>
    </row>
    <row r="220" spans="1:1" x14ac:dyDescent="0.25">
      <c r="A220" s="16">
        <v>183</v>
      </c>
    </row>
    <row r="221" spans="1:1" x14ac:dyDescent="0.25">
      <c r="A221" s="16">
        <v>184</v>
      </c>
    </row>
    <row r="222" spans="1:1" x14ac:dyDescent="0.25">
      <c r="A222" s="16">
        <v>185</v>
      </c>
    </row>
    <row r="223" spans="1:1" x14ac:dyDescent="0.25">
      <c r="A223" s="16">
        <v>186</v>
      </c>
    </row>
    <row r="224" spans="1:1" x14ac:dyDescent="0.25">
      <c r="A224" s="16">
        <v>187</v>
      </c>
    </row>
    <row r="225" spans="1:1" x14ac:dyDescent="0.25">
      <c r="A225" s="16">
        <v>188</v>
      </c>
    </row>
    <row r="226" spans="1:1" x14ac:dyDescent="0.25">
      <c r="A226" s="16">
        <v>189</v>
      </c>
    </row>
    <row r="227" spans="1:1" x14ac:dyDescent="0.25">
      <c r="A227" s="16">
        <v>190</v>
      </c>
    </row>
    <row r="228" spans="1:1" x14ac:dyDescent="0.25">
      <c r="A228" s="16">
        <v>191</v>
      </c>
    </row>
    <row r="229" spans="1:1" x14ac:dyDescent="0.25">
      <c r="A229" s="16">
        <v>192</v>
      </c>
    </row>
    <row r="230" spans="1:1" x14ac:dyDescent="0.25">
      <c r="A230" s="16">
        <v>193</v>
      </c>
    </row>
    <row r="231" spans="1:1" x14ac:dyDescent="0.25">
      <c r="A231" s="16">
        <v>194</v>
      </c>
    </row>
    <row r="232" spans="1:1" x14ac:dyDescent="0.25">
      <c r="A232" s="16">
        <v>195</v>
      </c>
    </row>
    <row r="233" spans="1:1" x14ac:dyDescent="0.25">
      <c r="A233" s="16">
        <v>196</v>
      </c>
    </row>
    <row r="234" spans="1:1" x14ac:dyDescent="0.25">
      <c r="A234" s="16">
        <v>197</v>
      </c>
    </row>
    <row r="235" spans="1:1" x14ac:dyDescent="0.25">
      <c r="A235" s="16">
        <v>198</v>
      </c>
    </row>
    <row r="236" spans="1:1" x14ac:dyDescent="0.25">
      <c r="A236" s="16">
        <v>199</v>
      </c>
    </row>
    <row r="237" spans="1:1" x14ac:dyDescent="0.25">
      <c r="A237" s="16">
        <v>200</v>
      </c>
    </row>
    <row r="238" spans="1:1" x14ac:dyDescent="0.25">
      <c r="A238" s="16">
        <v>201</v>
      </c>
    </row>
    <row r="239" spans="1:1" x14ac:dyDescent="0.25">
      <c r="A239" s="16">
        <v>202</v>
      </c>
    </row>
    <row r="240" spans="1:1" x14ac:dyDescent="0.25">
      <c r="A240" s="16">
        <v>203</v>
      </c>
    </row>
    <row r="241" spans="1:1" x14ac:dyDescent="0.25">
      <c r="A241" s="16">
        <v>204</v>
      </c>
    </row>
    <row r="242" spans="1:1" x14ac:dyDescent="0.25">
      <c r="A242" s="16">
        <v>205</v>
      </c>
    </row>
    <row r="243" spans="1:1" x14ac:dyDescent="0.25">
      <c r="A243" s="16">
        <v>206</v>
      </c>
    </row>
    <row r="244" spans="1:1" x14ac:dyDescent="0.25">
      <c r="A244" s="16">
        <v>207</v>
      </c>
    </row>
    <row r="245" spans="1:1" x14ac:dyDescent="0.25">
      <c r="A245" s="16">
        <v>208</v>
      </c>
    </row>
    <row r="246" spans="1:1" x14ac:dyDescent="0.25">
      <c r="A246" s="16">
        <v>209</v>
      </c>
    </row>
    <row r="247" spans="1:1" x14ac:dyDescent="0.25">
      <c r="A247" s="16">
        <v>210</v>
      </c>
    </row>
    <row r="248" spans="1:1" x14ac:dyDescent="0.25">
      <c r="A248" s="16">
        <v>211</v>
      </c>
    </row>
    <row r="249" spans="1:1" x14ac:dyDescent="0.25">
      <c r="A249" s="16">
        <v>212</v>
      </c>
    </row>
    <row r="250" spans="1:1" x14ac:dyDescent="0.25">
      <c r="A250" s="16">
        <v>213</v>
      </c>
    </row>
    <row r="251" spans="1:1" x14ac:dyDescent="0.25">
      <c r="A251" s="16">
        <v>214</v>
      </c>
    </row>
    <row r="252" spans="1:1" x14ac:dyDescent="0.25">
      <c r="A252" s="16">
        <v>215</v>
      </c>
    </row>
    <row r="253" spans="1:1" x14ac:dyDescent="0.25">
      <c r="A253" s="16">
        <v>216</v>
      </c>
    </row>
    <row r="254" spans="1:1" x14ac:dyDescent="0.25">
      <c r="A254" s="16">
        <v>217</v>
      </c>
    </row>
    <row r="255" spans="1:1" x14ac:dyDescent="0.25">
      <c r="A255" s="16">
        <v>218</v>
      </c>
    </row>
    <row r="256" spans="1:1" x14ac:dyDescent="0.25">
      <c r="A256" s="16">
        <v>219</v>
      </c>
    </row>
    <row r="257" spans="1:1" x14ac:dyDescent="0.25">
      <c r="A257" s="16">
        <v>220</v>
      </c>
    </row>
    <row r="258" spans="1:1" x14ac:dyDescent="0.25">
      <c r="A258" s="16">
        <v>221</v>
      </c>
    </row>
    <row r="259" spans="1:1" x14ac:dyDescent="0.25">
      <c r="A259" s="16">
        <v>222</v>
      </c>
    </row>
    <row r="260" spans="1:1" x14ac:dyDescent="0.25">
      <c r="A260" s="16">
        <v>223</v>
      </c>
    </row>
    <row r="261" spans="1:1" x14ac:dyDescent="0.25">
      <c r="A261" s="16">
        <v>224</v>
      </c>
    </row>
    <row r="262" spans="1:1" x14ac:dyDescent="0.25">
      <c r="A262" s="16">
        <v>225</v>
      </c>
    </row>
    <row r="263" spans="1:1" x14ac:dyDescent="0.25">
      <c r="A263" s="16">
        <v>226</v>
      </c>
    </row>
    <row r="264" spans="1:1" x14ac:dyDescent="0.25">
      <c r="A264" s="16">
        <v>227</v>
      </c>
    </row>
    <row r="265" spans="1:1" x14ac:dyDescent="0.25">
      <c r="A265" s="16">
        <v>228</v>
      </c>
    </row>
    <row r="266" spans="1:1" x14ac:dyDescent="0.25">
      <c r="A266" s="16">
        <v>229</v>
      </c>
    </row>
    <row r="267" spans="1:1" x14ac:dyDescent="0.25">
      <c r="A267" s="16">
        <v>230</v>
      </c>
    </row>
    <row r="268" spans="1:1" x14ac:dyDescent="0.25">
      <c r="A268" s="16">
        <v>231</v>
      </c>
    </row>
    <row r="269" spans="1:1" x14ac:dyDescent="0.25">
      <c r="A269" s="16">
        <v>232</v>
      </c>
    </row>
    <row r="270" spans="1:1" x14ac:dyDescent="0.25">
      <c r="A270" s="16">
        <v>233</v>
      </c>
    </row>
    <row r="271" spans="1:1" x14ac:dyDescent="0.25">
      <c r="A271" s="16">
        <v>234</v>
      </c>
    </row>
    <row r="272" spans="1:1" x14ac:dyDescent="0.25">
      <c r="A272" s="16">
        <v>235</v>
      </c>
    </row>
    <row r="273" spans="1:1" x14ac:dyDescent="0.25">
      <c r="A273" s="16">
        <v>236</v>
      </c>
    </row>
    <row r="274" spans="1:1" x14ac:dyDescent="0.25">
      <c r="A274" s="16">
        <v>237</v>
      </c>
    </row>
    <row r="275" spans="1:1" x14ac:dyDescent="0.25">
      <c r="A275" s="16">
        <v>238</v>
      </c>
    </row>
    <row r="276" spans="1:1" x14ac:dyDescent="0.25">
      <c r="A276" s="16">
        <v>239</v>
      </c>
    </row>
    <row r="277" spans="1:1" x14ac:dyDescent="0.25">
      <c r="A277" s="16">
        <v>240</v>
      </c>
    </row>
  </sheetData>
  <sheetProtection password="F865" sheet="1" selectLockedCells="1"/>
  <customSheetViews>
    <customSheetView guid="{F18DF457-81A8-4440-941F-29A6E090E356}" state="hidden">
      <pageMargins left="0.7" right="0.7" top="0.75" bottom="0.75" header="0.3" footer="0.3"/>
      <pageSetup orientation="portrait" r:id="rId1"/>
    </customSheetView>
  </customSheetView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39</vt:i4>
      </vt:variant>
      <vt:variant>
        <vt:lpstr>Rangos con nombre</vt:lpstr>
      </vt:variant>
      <vt:variant>
        <vt:i4>32</vt:i4>
      </vt:variant>
    </vt:vector>
  </HeadingPairs>
  <TitlesOfParts>
    <vt:vector size="71" baseType="lpstr">
      <vt:lpstr>Instrucciones</vt:lpstr>
      <vt:lpstr>Datos de Investigación</vt:lpstr>
      <vt:lpstr>Formulario de clasificación</vt:lpstr>
      <vt:lpstr>Protocolo</vt:lpstr>
      <vt:lpstr>Declaración de Responsabilidad</vt:lpstr>
      <vt:lpstr>No aplicación Consent.Informado</vt:lpstr>
      <vt:lpstr>Declaración de Interés Inst SR</vt:lpstr>
      <vt:lpstr>Instrumentos de la invest. SR</vt:lpstr>
      <vt:lpstr>Solicitud de Excención</vt:lpstr>
      <vt:lpstr>Hoja de vida</vt:lpstr>
      <vt:lpstr>Declaración de Resp. (O&amp;I)</vt:lpstr>
      <vt:lpstr>Compromiso de confidencialidad</vt:lpstr>
      <vt:lpstr>No aplicación Consent.Infor(IO)</vt:lpstr>
      <vt:lpstr>Declaración de Interés Inst.</vt:lpstr>
      <vt:lpstr>Instrumentos de la invest.</vt:lpstr>
      <vt:lpstr>Solicitud de Evaluación</vt:lpstr>
      <vt:lpstr>Hoja de vida.</vt:lpstr>
      <vt:lpstr>Declaración Conflicto Interés</vt:lpstr>
      <vt:lpstr>Lista de Verificación SR</vt:lpstr>
      <vt:lpstr>Lista de Verificación Inv. Obs</vt:lpstr>
      <vt:lpstr>Lista de Verificación Inv. Int.</vt:lpstr>
      <vt:lpstr>Notificación Recepción de Docs.</vt:lpstr>
      <vt:lpstr>Evaluación</vt:lpstr>
      <vt:lpstr>Conflicto Interés Evaluadores</vt:lpstr>
      <vt:lpstr>Formato resp. a observaciones</vt:lpstr>
      <vt:lpstr>Carta de aprobación Excención</vt:lpstr>
      <vt:lpstr>Aprobación Riesgo Mínimo</vt:lpstr>
      <vt:lpstr>Aprobación RMM</vt:lpstr>
      <vt:lpstr>Seguimiento (Informe Inicial)</vt:lpstr>
      <vt:lpstr>Seguimiento (Informe Avance)</vt:lpstr>
      <vt:lpstr>Seguimiento (Informe Final)</vt:lpstr>
      <vt:lpstr>Solicitud Renovación de APROB.</vt:lpstr>
      <vt:lpstr>Carta Renovación de Aprobación</vt:lpstr>
      <vt:lpstr>Solicitud Evaluación Enmiendas</vt:lpstr>
      <vt:lpstr>Carta aprobación de enmiendas</vt:lpstr>
      <vt:lpstr>Mod. Justificación de enmiendas</vt:lpstr>
      <vt:lpstr>Evaluación de Enmiendas</vt:lpstr>
      <vt:lpstr>Datos Listas Desplegables</vt:lpstr>
      <vt:lpstr>Datos Listas Desplegables (2)</vt:lpstr>
      <vt:lpstr>Protocolo!_Hlk37864212</vt:lpstr>
      <vt:lpstr>'Aprobación Riesgo Mínimo'!Área_de_impresión</vt:lpstr>
      <vt:lpstr>'Aprobación RMM'!Área_de_impresión</vt:lpstr>
      <vt:lpstr>'Carta aprobación de enmiendas'!Área_de_impresión</vt:lpstr>
      <vt:lpstr>'Carta de aprobación Excención'!Área_de_impresión</vt:lpstr>
      <vt:lpstr>'Carta Renovación de Aprobación'!Área_de_impresión</vt:lpstr>
      <vt:lpstr>'Compromiso de confidencialidad'!Área_de_impresión</vt:lpstr>
      <vt:lpstr>'Conflicto Interés Evaluadores'!Área_de_impresión</vt:lpstr>
      <vt:lpstr>'Datos de Investigación'!Área_de_impresión</vt:lpstr>
      <vt:lpstr>'Declaración de Interés Inst SR'!Área_de_impresión</vt:lpstr>
      <vt:lpstr>'Declaración de Interés Inst.'!Área_de_impresión</vt:lpstr>
      <vt:lpstr>'Declaración de Resp. (O&amp;I)'!Área_de_impresión</vt:lpstr>
      <vt:lpstr>'Declaración de Responsabilidad'!Área_de_impresión</vt:lpstr>
      <vt:lpstr>'Formato resp. a observaciones'!Área_de_impresión</vt:lpstr>
      <vt:lpstr>'Formulario de clasificación'!Área_de_impresión</vt:lpstr>
      <vt:lpstr>'Instrumentos de la invest.'!Área_de_impresión</vt:lpstr>
      <vt:lpstr>'Instrumentos de la invest. SR'!Área_de_impresión</vt:lpstr>
      <vt:lpstr>'Lista de Verificación Inv. Int.'!Área_de_impresión</vt:lpstr>
      <vt:lpstr>'Lista de Verificación Inv. Obs'!Área_de_impresión</vt:lpstr>
      <vt:lpstr>'Lista de Verificación SR'!Área_de_impresión</vt:lpstr>
      <vt:lpstr>'Mod. Justificación de enmiendas'!Área_de_impresión</vt:lpstr>
      <vt:lpstr>'No aplicación Consent.Infor(IO)'!Área_de_impresión</vt:lpstr>
      <vt:lpstr>'No aplicación Consent.Informado'!Área_de_impresión</vt:lpstr>
      <vt:lpstr>'Notificación Recepción de Docs.'!Área_de_impresión</vt:lpstr>
      <vt:lpstr>Protocolo!Área_de_impresión</vt:lpstr>
      <vt:lpstr>'Seguimiento (Informe Avance)'!Área_de_impresión</vt:lpstr>
      <vt:lpstr>'Seguimiento (Informe Final)'!Área_de_impresión</vt:lpstr>
      <vt:lpstr>'Seguimiento (Informe Inicial)'!Área_de_impresión</vt:lpstr>
      <vt:lpstr>'Solicitud de Evaluación'!Área_de_impresión</vt:lpstr>
      <vt:lpstr>'Solicitud de Excención'!Área_de_impresión</vt:lpstr>
      <vt:lpstr>'Solicitud Evaluación Enmiendas'!Área_de_impresión</vt:lpstr>
      <vt:lpstr>'Solicitud Renovación de APROB.'!Área_de_impresión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Ángel David Aguirre Vela</dc:creator>
  <cp:lastModifiedBy>Evelyn Proaño</cp:lastModifiedBy>
  <cp:lastPrinted>2024-08-27T17:18:27Z</cp:lastPrinted>
  <dcterms:created xsi:type="dcterms:W3CDTF">2024-03-15T14:07:25Z</dcterms:created>
  <dcterms:modified xsi:type="dcterms:W3CDTF">2025-02-11T17:56:33Z</dcterms:modified>
</cp:coreProperties>
</file>